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CZU\0_Baka práce\Na nahrání\"/>
    </mc:Choice>
  </mc:AlternateContent>
  <xr:revisionPtr revIDLastSave="0" documentId="13_ncr:1_{E5F038A6-6583-496A-A154-D4AF7232DC20}" xr6:coauthVersionLast="47" xr6:coauthVersionMax="47" xr10:uidLastSave="{00000000-0000-0000-0000-000000000000}"/>
  <bookViews>
    <workbookView xWindow="30612" yWindow="-108" windowWidth="30936" windowHeight="16896" activeTab="3" xr2:uid="{18ECDF91-C232-4187-B5C9-1375173D8F67}"/>
  </bookViews>
  <sheets>
    <sheet name="Hry, herní značky a herní prvky" sheetId="2" r:id="rId1"/>
    <sheet name="Bodové hodnocení" sheetId="7" r:id="rId2"/>
    <sheet name="Řazení" sheetId="8" r:id="rId3"/>
    <sheet name="Prezentace výsledků" sheetId="9" r:id="rId4"/>
  </sheets>
  <definedNames>
    <definedName name="_xlnm._FilterDatabase" localSheetId="0" hidden="1">'Hry, herní značky a herní prvky'!$C$3:$F$104</definedName>
    <definedName name="ExterníData_1" localSheetId="0" hidden="1">'Hry, herní značky a herní prvky'!$A$2:$B$252</definedName>
    <definedName name="_xlnm.Extract" localSheetId="0">'Hry, herní značky a herní prvky'!$G$3:$J$3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8" l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3" i="8"/>
  <c r="DC2" i="7"/>
  <c r="DE120" i="7"/>
  <c r="DD120" i="7"/>
  <c r="DC120" i="7"/>
  <c r="B2" i="9"/>
  <c r="C2" i="9"/>
  <c r="B18" i="9"/>
  <c r="C18" i="9"/>
  <c r="B33" i="9"/>
  <c r="C33" i="9"/>
  <c r="B76" i="9"/>
  <c r="C76" i="9"/>
  <c r="J2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3" i="8"/>
  <c r="L132" i="8"/>
  <c r="L133" i="8"/>
  <c r="L134" i="8"/>
  <c r="L135" i="8"/>
  <c r="L136" i="8"/>
  <c r="L137" i="8"/>
  <c r="L138" i="8"/>
  <c r="L139" i="8"/>
  <c r="L140" i="8"/>
  <c r="L131" i="8"/>
  <c r="H132" i="8"/>
  <c r="H133" i="8"/>
  <c r="H134" i="8"/>
  <c r="H135" i="8"/>
  <c r="H136" i="8"/>
  <c r="H137" i="8"/>
  <c r="H138" i="8"/>
  <c r="H139" i="8"/>
  <c r="H140" i="8"/>
  <c r="H141" i="8"/>
  <c r="H131" i="8"/>
  <c r="D132" i="8"/>
  <c r="D133" i="8"/>
  <c r="D134" i="8"/>
  <c r="D135" i="8"/>
  <c r="D136" i="8"/>
  <c r="D137" i="8"/>
  <c r="D138" i="8"/>
  <c r="D139" i="8"/>
  <c r="D140" i="8"/>
  <c r="D141" i="8"/>
  <c r="D131" i="8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Z133" i="7" s="1" a="1"/>
  <c r="Z133" i="7" s="1"/>
  <c r="Z138" i="7" s="1"/>
  <c r="AA129" i="7"/>
  <c r="AB129" i="7"/>
  <c r="AC129" i="7"/>
  <c r="AD129" i="7"/>
  <c r="AE129" i="7"/>
  <c r="AF129" i="7"/>
  <c r="AG129" i="7"/>
  <c r="AH129" i="7"/>
  <c r="AI129" i="7"/>
  <c r="AJ129" i="7"/>
  <c r="AK129" i="7"/>
  <c r="AL129" i="7"/>
  <c r="AM129" i="7"/>
  <c r="AN129" i="7"/>
  <c r="AO129" i="7"/>
  <c r="AP129" i="7"/>
  <c r="AQ129" i="7"/>
  <c r="AR129" i="7"/>
  <c r="AS129" i="7"/>
  <c r="AT129" i="7"/>
  <c r="AU129" i="7"/>
  <c r="AV129" i="7"/>
  <c r="AW129" i="7"/>
  <c r="AX129" i="7"/>
  <c r="AY129" i="7"/>
  <c r="AZ129" i="7"/>
  <c r="BA129" i="7"/>
  <c r="BB129" i="7"/>
  <c r="BC129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BX129" i="7"/>
  <c r="BY129" i="7"/>
  <c r="BZ129" i="7"/>
  <c r="CA129" i="7"/>
  <c r="CB129" i="7"/>
  <c r="CC129" i="7"/>
  <c r="CD129" i="7"/>
  <c r="CE129" i="7"/>
  <c r="CF129" i="7"/>
  <c r="CG129" i="7"/>
  <c r="CH129" i="7"/>
  <c r="CI129" i="7"/>
  <c r="CJ129" i="7"/>
  <c r="CK129" i="7"/>
  <c r="CL129" i="7"/>
  <c r="CM129" i="7"/>
  <c r="CN129" i="7"/>
  <c r="CO129" i="7"/>
  <c r="CP129" i="7"/>
  <c r="CQ129" i="7"/>
  <c r="CR129" i="7"/>
  <c r="CS129" i="7"/>
  <c r="CT129" i="7"/>
  <c r="CU129" i="7"/>
  <c r="CV129" i="7"/>
  <c r="CW129" i="7"/>
  <c r="CX129" i="7"/>
  <c r="CY129" i="7"/>
  <c r="CZ129" i="7"/>
  <c r="DA129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Z130" i="7"/>
  <c r="AA130" i="7"/>
  <c r="AB130" i="7"/>
  <c r="AC130" i="7"/>
  <c r="AD130" i="7"/>
  <c r="AE130" i="7"/>
  <c r="AF130" i="7"/>
  <c r="AG130" i="7"/>
  <c r="AH130" i="7"/>
  <c r="AI130" i="7"/>
  <c r="AJ130" i="7"/>
  <c r="AK130" i="7"/>
  <c r="AL130" i="7"/>
  <c r="AM130" i="7"/>
  <c r="AN130" i="7"/>
  <c r="AO130" i="7"/>
  <c r="AP130" i="7"/>
  <c r="AQ130" i="7"/>
  <c r="AR130" i="7"/>
  <c r="AS130" i="7"/>
  <c r="AT130" i="7"/>
  <c r="AU130" i="7"/>
  <c r="AV130" i="7"/>
  <c r="AW130" i="7"/>
  <c r="AX130" i="7"/>
  <c r="AY130" i="7"/>
  <c r="AZ130" i="7"/>
  <c r="BA130" i="7"/>
  <c r="BB130" i="7"/>
  <c r="BC130" i="7"/>
  <c r="BD130" i="7"/>
  <c r="BD133" i="7" s="1" a="1"/>
  <c r="BD133" i="7" s="1"/>
  <c r="BD141" i="7" s="1"/>
  <c r="BE130" i="7"/>
  <c r="BF130" i="7"/>
  <c r="BG130" i="7"/>
  <c r="BH130" i="7"/>
  <c r="BI130" i="7"/>
  <c r="BJ130" i="7"/>
  <c r="BK130" i="7"/>
  <c r="BL130" i="7"/>
  <c r="BM130" i="7"/>
  <c r="BN130" i="7"/>
  <c r="BO130" i="7"/>
  <c r="BP130" i="7"/>
  <c r="BQ130" i="7"/>
  <c r="BR130" i="7"/>
  <c r="BS130" i="7"/>
  <c r="BT130" i="7"/>
  <c r="BU130" i="7"/>
  <c r="BV130" i="7"/>
  <c r="BW130" i="7"/>
  <c r="BX130" i="7"/>
  <c r="BY130" i="7"/>
  <c r="BZ130" i="7"/>
  <c r="CA130" i="7"/>
  <c r="CB130" i="7"/>
  <c r="CB133" i="7" s="1" a="1"/>
  <c r="CB133" i="7" s="1"/>
  <c r="CB141" i="7" s="1"/>
  <c r="CC130" i="7"/>
  <c r="CD130" i="7"/>
  <c r="CE130" i="7"/>
  <c r="CF130" i="7"/>
  <c r="CG130" i="7"/>
  <c r="CH130" i="7"/>
  <c r="CI130" i="7"/>
  <c r="CJ130" i="7"/>
  <c r="CK130" i="7"/>
  <c r="CL130" i="7"/>
  <c r="CM130" i="7"/>
  <c r="CN130" i="7"/>
  <c r="CO130" i="7"/>
  <c r="CP130" i="7"/>
  <c r="CQ130" i="7"/>
  <c r="CR130" i="7"/>
  <c r="CS130" i="7"/>
  <c r="CT130" i="7"/>
  <c r="CU130" i="7"/>
  <c r="CV130" i="7"/>
  <c r="CW130" i="7"/>
  <c r="CX130" i="7"/>
  <c r="CY130" i="7"/>
  <c r="CZ130" i="7"/>
  <c r="DA130" i="7"/>
  <c r="E131" i="7"/>
  <c r="F131" i="7"/>
  <c r="G131" i="7"/>
  <c r="H131" i="7"/>
  <c r="I131" i="7"/>
  <c r="J131" i="7"/>
  <c r="K131" i="7"/>
  <c r="L131" i="7"/>
  <c r="M131" i="7"/>
  <c r="N131" i="7"/>
  <c r="O131" i="7"/>
  <c r="O133" i="7" s="1" a="1"/>
  <c r="O133" i="7" s="1"/>
  <c r="P131" i="7"/>
  <c r="Q131" i="7"/>
  <c r="R131" i="7"/>
  <c r="S131" i="7"/>
  <c r="T131" i="7"/>
  <c r="U131" i="7"/>
  <c r="V131" i="7"/>
  <c r="W131" i="7"/>
  <c r="X131" i="7"/>
  <c r="X133" i="7" s="1" a="1"/>
  <c r="X133" i="7" s="1"/>
  <c r="Y131" i="7"/>
  <c r="Z131" i="7"/>
  <c r="AA131" i="7"/>
  <c r="AB131" i="7"/>
  <c r="AC131" i="7"/>
  <c r="AD131" i="7"/>
  <c r="AE131" i="7"/>
  <c r="AF131" i="7"/>
  <c r="AG131" i="7"/>
  <c r="AH131" i="7"/>
  <c r="AI131" i="7"/>
  <c r="AJ131" i="7"/>
  <c r="AK131" i="7"/>
  <c r="AL131" i="7"/>
  <c r="AM131" i="7"/>
  <c r="AN131" i="7"/>
  <c r="AO131" i="7"/>
  <c r="AP131" i="7"/>
  <c r="AQ131" i="7"/>
  <c r="AR131" i="7"/>
  <c r="AS131" i="7"/>
  <c r="AT131" i="7"/>
  <c r="AU131" i="7"/>
  <c r="AV131" i="7"/>
  <c r="AV133" i="7" s="1" a="1"/>
  <c r="AV133" i="7" s="1"/>
  <c r="AW131" i="7"/>
  <c r="AX131" i="7"/>
  <c r="AY131" i="7"/>
  <c r="AZ131" i="7"/>
  <c r="BA131" i="7"/>
  <c r="BB131" i="7"/>
  <c r="BC131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T133" i="7" s="1" a="1"/>
  <c r="BT133" i="7" s="1"/>
  <c r="BU131" i="7"/>
  <c r="BV131" i="7"/>
  <c r="BW131" i="7"/>
  <c r="BX131" i="7"/>
  <c r="BY131" i="7"/>
  <c r="BZ131" i="7"/>
  <c r="CA131" i="7"/>
  <c r="CB131" i="7"/>
  <c r="CC131" i="7"/>
  <c r="CD131" i="7"/>
  <c r="CE131" i="7"/>
  <c r="CF131" i="7"/>
  <c r="CG131" i="7"/>
  <c r="CH131" i="7"/>
  <c r="CI131" i="7"/>
  <c r="CJ131" i="7"/>
  <c r="CK131" i="7"/>
  <c r="CK133" i="7" s="1" a="1"/>
  <c r="CK133" i="7" s="1"/>
  <c r="CK144" i="7" s="1"/>
  <c r="CL131" i="7"/>
  <c r="CM131" i="7"/>
  <c r="CN131" i="7"/>
  <c r="CO131" i="7"/>
  <c r="CP131" i="7"/>
  <c r="CQ131" i="7"/>
  <c r="CR131" i="7"/>
  <c r="CR133" i="7" s="1" a="1"/>
  <c r="CR133" i="7" s="1"/>
  <c r="CS131" i="7"/>
  <c r="CT131" i="7"/>
  <c r="CT133" i="7" s="1" a="1"/>
  <c r="CT133" i="7" s="1"/>
  <c r="CT138" i="7" s="1"/>
  <c r="CU131" i="7"/>
  <c r="CV131" i="7"/>
  <c r="CW131" i="7"/>
  <c r="CX131" i="7"/>
  <c r="CY131" i="7"/>
  <c r="CZ131" i="7"/>
  <c r="DA131" i="7"/>
  <c r="E132" i="7"/>
  <c r="F132" i="7"/>
  <c r="G132" i="7"/>
  <c r="H132" i="7"/>
  <c r="I132" i="7"/>
  <c r="I133" i="7" s="1" a="1"/>
  <c r="I133" i="7" s="1"/>
  <c r="I141" i="7" s="1"/>
  <c r="J132" i="7"/>
  <c r="K132" i="7"/>
  <c r="K133" i="7" s="1" a="1"/>
  <c r="K133" i="7" s="1"/>
  <c r="K141" i="7" s="1"/>
  <c r="L132" i="7"/>
  <c r="L133" i="7" s="1" a="1"/>
  <c r="L133" i="7" s="1"/>
  <c r="L145" i="7" s="1"/>
  <c r="M132" i="7"/>
  <c r="M133" i="7" s="1" a="1"/>
  <c r="M133" i="7" s="1"/>
  <c r="M140" i="7" s="1"/>
  <c r="N132" i="7"/>
  <c r="O132" i="7"/>
  <c r="P132" i="7"/>
  <c r="Q132" i="7"/>
  <c r="R132" i="7"/>
  <c r="S132" i="7"/>
  <c r="S133" i="7" s="1" a="1"/>
  <c r="S133" i="7" s="1"/>
  <c r="T132" i="7"/>
  <c r="U132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AG133" i="7" s="1" a="1"/>
  <c r="AG133" i="7" s="1"/>
  <c r="AG141" i="7" s="1"/>
  <c r="AH132" i="7"/>
  <c r="AI132" i="7"/>
  <c r="AI133" i="7" s="1" a="1"/>
  <c r="AI133" i="7" s="1"/>
  <c r="AJ132" i="7"/>
  <c r="AJ133" i="7" s="1" a="1"/>
  <c r="AJ133" i="7" s="1"/>
  <c r="AJ145" i="7" s="1"/>
  <c r="AK132" i="7"/>
  <c r="AK133" i="7" s="1" a="1"/>
  <c r="AK133" i="7" s="1"/>
  <c r="AK140" i="7" s="1"/>
  <c r="AL132" i="7"/>
  <c r="AM132" i="7"/>
  <c r="AN132" i="7"/>
  <c r="AO132" i="7"/>
  <c r="AP132" i="7"/>
  <c r="AQ132" i="7"/>
  <c r="AQ133" i="7" s="1" a="1"/>
  <c r="AQ133" i="7" s="1"/>
  <c r="AQ139" i="7" s="1"/>
  <c r="AR132" i="7"/>
  <c r="AS132" i="7"/>
  <c r="AT132" i="7"/>
  <c r="AU132" i="7"/>
  <c r="AV132" i="7"/>
  <c r="AW132" i="7"/>
  <c r="AX132" i="7"/>
  <c r="AY132" i="7"/>
  <c r="AZ132" i="7"/>
  <c r="BA132" i="7"/>
  <c r="BB132" i="7"/>
  <c r="BC132" i="7"/>
  <c r="BC133" i="7" s="1" a="1"/>
  <c r="BC133" i="7" s="1"/>
  <c r="BC146" i="7" s="1"/>
  <c r="BD132" i="7"/>
  <c r="BE132" i="7"/>
  <c r="BE133" i="7" s="1" a="1"/>
  <c r="BE133" i="7" s="1"/>
  <c r="BE141" i="7" s="1"/>
  <c r="BF132" i="7"/>
  <c r="BG132" i="7"/>
  <c r="BG133" i="7" s="1" a="1"/>
  <c r="BG133" i="7" s="1"/>
  <c r="BG141" i="7" s="1"/>
  <c r="BH132" i="7"/>
  <c r="BH133" i="7" s="1" a="1"/>
  <c r="BH133" i="7" s="1"/>
  <c r="BH145" i="7" s="1"/>
  <c r="BI132" i="7"/>
  <c r="BI133" i="7" s="1" a="1"/>
  <c r="BI133" i="7" s="1"/>
  <c r="BI140" i="7" s="1"/>
  <c r="BJ132" i="7"/>
  <c r="BK132" i="7"/>
  <c r="BL132" i="7"/>
  <c r="BM132" i="7"/>
  <c r="BN132" i="7"/>
  <c r="BO132" i="7"/>
  <c r="BP132" i="7"/>
  <c r="BQ132" i="7"/>
  <c r="BR132" i="7"/>
  <c r="BS132" i="7"/>
  <c r="BT132" i="7"/>
  <c r="BU132" i="7"/>
  <c r="BV132" i="7"/>
  <c r="BW132" i="7"/>
  <c r="BX132" i="7"/>
  <c r="BY132" i="7"/>
  <c r="BZ132" i="7"/>
  <c r="CA132" i="7"/>
  <c r="CB132" i="7"/>
  <c r="CC132" i="7"/>
  <c r="CD132" i="7"/>
  <c r="CE132" i="7"/>
  <c r="CE133" i="7" s="1" a="1"/>
  <c r="CE133" i="7" s="1"/>
  <c r="CF132" i="7"/>
  <c r="CF133" i="7" s="1" a="1"/>
  <c r="CF133" i="7" s="1"/>
  <c r="CF145" i="7" s="1"/>
  <c r="CG132" i="7"/>
  <c r="CG133" i="7" s="1" a="1"/>
  <c r="CG133" i="7" s="1"/>
  <c r="CG140" i="7" s="1"/>
  <c r="CH132" i="7"/>
  <c r="CI132" i="7"/>
  <c r="CJ132" i="7"/>
  <c r="CK132" i="7"/>
  <c r="CL132" i="7"/>
  <c r="CM132" i="7"/>
  <c r="CM133" i="7" s="1" a="1"/>
  <c r="CM133" i="7" s="1"/>
  <c r="CM139" i="7" s="1"/>
  <c r="CN132" i="7"/>
  <c r="CO132" i="7"/>
  <c r="CP132" i="7"/>
  <c r="CQ132" i="7"/>
  <c r="CR132" i="7"/>
  <c r="CS132" i="7"/>
  <c r="CT132" i="7"/>
  <c r="CU132" i="7"/>
  <c r="CV132" i="7"/>
  <c r="CW132" i="7"/>
  <c r="CX132" i="7"/>
  <c r="CY132" i="7"/>
  <c r="CY133" i="7" s="1" a="1"/>
  <c r="CY133" i="7" s="1"/>
  <c r="CY146" i="7" s="1"/>
  <c r="CZ132" i="7"/>
  <c r="DA132" i="7"/>
  <c r="DA133" i="7" s="1" a="1"/>
  <c r="DA133" i="7" s="1"/>
  <c r="DA141" i="7" s="1"/>
  <c r="BP133" i="7" a="1"/>
  <c r="BP133" i="7" s="1"/>
  <c r="BP139" i="7" s="1"/>
  <c r="CC133" i="7" a="1"/>
  <c r="CC133" i="7" s="1"/>
  <c r="CC141" i="7" s="1"/>
  <c r="D130" i="7"/>
  <c r="D131" i="7"/>
  <c r="D132" i="7"/>
  <c r="D129" i="7"/>
  <c r="BV133" i="7" a="1"/>
  <c r="BV133" i="7" s="1"/>
  <c r="BV138" i="7" s="1"/>
  <c r="G133" i="7" a="1"/>
  <c r="G133" i="7" s="1"/>
  <c r="G146" i="7" s="1"/>
  <c r="H133" i="7" a="1"/>
  <c r="H133" i="7" s="1"/>
  <c r="H141" i="7" s="1"/>
  <c r="AE133" i="7" a="1"/>
  <c r="AE133" i="7" s="1"/>
  <c r="AE146" i="7" s="1"/>
  <c r="AF133" i="7" a="1"/>
  <c r="AF133" i="7" s="1"/>
  <c r="AF141" i="7" s="1"/>
  <c r="L118" i="8"/>
  <c r="L119" i="8"/>
  <c r="L120" i="8"/>
  <c r="L121" i="8"/>
  <c r="L122" i="8"/>
  <c r="L123" i="8"/>
  <c r="L124" i="8"/>
  <c r="L125" i="8"/>
  <c r="L126" i="8"/>
  <c r="L117" i="8"/>
  <c r="H118" i="8"/>
  <c r="H119" i="8"/>
  <c r="H120" i="8"/>
  <c r="H121" i="8"/>
  <c r="H122" i="8"/>
  <c r="H123" i="8"/>
  <c r="H124" i="8"/>
  <c r="H125" i="8"/>
  <c r="H126" i="8"/>
  <c r="H127" i="8"/>
  <c r="H117" i="8"/>
  <c r="D118" i="8"/>
  <c r="D119" i="8"/>
  <c r="D120" i="8"/>
  <c r="D121" i="8"/>
  <c r="D122" i="8"/>
  <c r="D123" i="8"/>
  <c r="D124" i="8"/>
  <c r="D125" i="8"/>
  <c r="D126" i="8"/>
  <c r="D127" i="8"/>
  <c r="D117" i="8"/>
  <c r="E119" i="7"/>
  <c r="F119" i="7"/>
  <c r="G119" i="7"/>
  <c r="I119" i="7"/>
  <c r="J119" i="7"/>
  <c r="K119" i="7"/>
  <c r="L119" i="7"/>
  <c r="N119" i="7"/>
  <c r="Q119" i="7"/>
  <c r="T119" i="7"/>
  <c r="U119" i="7"/>
  <c r="V119" i="7"/>
  <c r="W119" i="7"/>
  <c r="AA119" i="7"/>
  <c r="AB119" i="7"/>
  <c r="AC119" i="7"/>
  <c r="AD119" i="7"/>
  <c r="AG119" i="7"/>
  <c r="AH119" i="7"/>
  <c r="AI119" i="7"/>
  <c r="AJ119" i="7"/>
  <c r="AL119" i="7"/>
  <c r="AO119" i="7"/>
  <c r="AR119" i="7"/>
  <c r="AS119" i="7"/>
  <c r="AT119" i="7"/>
  <c r="AU119" i="7"/>
  <c r="AY119" i="7"/>
  <c r="AZ119" i="7"/>
  <c r="BA119" i="7"/>
  <c r="BB119" i="7"/>
  <c r="BE119" i="7"/>
  <c r="BF119" i="7"/>
  <c r="BG119" i="7"/>
  <c r="BH119" i="7"/>
  <c r="BJ119" i="7"/>
  <c r="BM119" i="7"/>
  <c r="BP119" i="7"/>
  <c r="BQ119" i="7"/>
  <c r="BR119" i="7"/>
  <c r="BS119" i="7"/>
  <c r="BW119" i="7"/>
  <c r="BX119" i="7"/>
  <c r="BY119" i="7"/>
  <c r="BZ119" i="7"/>
  <c r="CC119" i="7"/>
  <c r="CD119" i="7"/>
  <c r="CE119" i="7"/>
  <c r="CF119" i="7"/>
  <c r="CH119" i="7"/>
  <c r="CK119" i="7"/>
  <c r="CN119" i="7"/>
  <c r="CO119" i="7"/>
  <c r="CP119" i="7"/>
  <c r="CQ119" i="7"/>
  <c r="CU119" i="7"/>
  <c r="CV119" i="7"/>
  <c r="CW119" i="7"/>
  <c r="CX119" i="7"/>
  <c r="DA119" i="7"/>
  <c r="J118" i="7"/>
  <c r="K118" i="7"/>
  <c r="L118" i="7"/>
  <c r="M118" i="7"/>
  <c r="M119" i="7" s="1"/>
  <c r="N118" i="7"/>
  <c r="O118" i="7"/>
  <c r="O119" i="7" s="1"/>
  <c r="P118" i="7"/>
  <c r="P119" i="7" s="1"/>
  <c r="Q118" i="7"/>
  <c r="R118" i="7"/>
  <c r="R119" i="7" s="1"/>
  <c r="S118" i="7"/>
  <c r="S119" i="7" s="1"/>
  <c r="T118" i="7"/>
  <c r="U118" i="7"/>
  <c r="V118" i="7"/>
  <c r="W118" i="7"/>
  <c r="X118" i="7"/>
  <c r="X119" i="7" s="1"/>
  <c r="Y118" i="7"/>
  <c r="Y119" i="7" s="1"/>
  <c r="Z118" i="7"/>
  <c r="Z119" i="7" s="1"/>
  <c r="AA118" i="7"/>
  <c r="AB118" i="7"/>
  <c r="AC118" i="7"/>
  <c r="AD118" i="7"/>
  <c r="AE118" i="7"/>
  <c r="AE119" i="7" s="1"/>
  <c r="AF118" i="7"/>
  <c r="AF119" i="7" s="1"/>
  <c r="AG118" i="7"/>
  <c r="AH118" i="7"/>
  <c r="AI118" i="7"/>
  <c r="AJ118" i="7"/>
  <c r="AK118" i="7"/>
  <c r="AK119" i="7" s="1"/>
  <c r="AL118" i="7"/>
  <c r="AM118" i="7"/>
  <c r="AM119" i="7" s="1"/>
  <c r="AN118" i="7"/>
  <c r="AO118" i="7"/>
  <c r="AP118" i="7"/>
  <c r="AP119" i="7" s="1"/>
  <c r="AQ118" i="7"/>
  <c r="AR118" i="7"/>
  <c r="AS118" i="7"/>
  <c r="AT118" i="7"/>
  <c r="AU118" i="7"/>
  <c r="AV118" i="7"/>
  <c r="AV119" i="7" s="1"/>
  <c r="AW118" i="7"/>
  <c r="AW119" i="7" s="1"/>
  <c r="AX118" i="7"/>
  <c r="AY118" i="7"/>
  <c r="AZ118" i="7"/>
  <c r="BA118" i="7"/>
  <c r="BB118" i="7"/>
  <c r="BC118" i="7"/>
  <c r="BC119" i="7" s="1"/>
  <c r="BD118" i="7"/>
  <c r="BD119" i="7" s="1"/>
  <c r="BE118" i="7"/>
  <c r="BF118" i="7"/>
  <c r="BG118" i="7"/>
  <c r="BH118" i="7"/>
  <c r="BI118" i="7"/>
  <c r="BI119" i="7" s="1"/>
  <c r="BJ118" i="7"/>
  <c r="BK118" i="7"/>
  <c r="BL118" i="7"/>
  <c r="BL119" i="7" s="1"/>
  <c r="BM118" i="7"/>
  <c r="BN118" i="7"/>
  <c r="BO118" i="7"/>
  <c r="BP118" i="7"/>
  <c r="BQ118" i="7"/>
  <c r="BR118" i="7"/>
  <c r="BS118" i="7"/>
  <c r="BT118" i="7"/>
  <c r="BU118" i="7"/>
  <c r="BU119" i="7" s="1"/>
  <c r="BV118" i="7"/>
  <c r="BW118" i="7"/>
  <c r="BX118" i="7"/>
  <c r="BY118" i="7"/>
  <c r="BZ118" i="7"/>
  <c r="CA118" i="7"/>
  <c r="CB118" i="7"/>
  <c r="CB119" i="7" s="1"/>
  <c r="CC118" i="7"/>
  <c r="CD118" i="7"/>
  <c r="CE118" i="7"/>
  <c r="CF118" i="7"/>
  <c r="CG118" i="7"/>
  <c r="CG119" i="7" s="1"/>
  <c r="CH118" i="7"/>
  <c r="CI118" i="7"/>
  <c r="CJ118" i="7"/>
  <c r="CK118" i="7"/>
  <c r="CL118" i="7"/>
  <c r="CM118" i="7"/>
  <c r="CN118" i="7"/>
  <c r="CO118" i="7"/>
  <c r="CP118" i="7"/>
  <c r="CQ118" i="7"/>
  <c r="CR118" i="7"/>
  <c r="CS118" i="7"/>
  <c r="CT118" i="7"/>
  <c r="CU118" i="7"/>
  <c r="CV118" i="7"/>
  <c r="CW118" i="7"/>
  <c r="CX118" i="7"/>
  <c r="CY118" i="7"/>
  <c r="CZ118" i="7"/>
  <c r="DA118" i="7"/>
  <c r="E118" i="7"/>
  <c r="F118" i="7"/>
  <c r="G118" i="7"/>
  <c r="H118" i="7"/>
  <c r="H119" i="7" s="1"/>
  <c r="I118" i="7"/>
  <c r="D118" i="7"/>
  <c r="D119" i="7" s="1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A7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A8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CI11" i="7"/>
  <c r="CJ11" i="7"/>
  <c r="CK11" i="7"/>
  <c r="CL11" i="7"/>
  <c r="CM11" i="7"/>
  <c r="CN11" i="7"/>
  <c r="CO11" i="7"/>
  <c r="CP11" i="7"/>
  <c r="CQ11" i="7"/>
  <c r="CR11" i="7"/>
  <c r="CS11" i="7"/>
  <c r="CT11" i="7"/>
  <c r="CU11" i="7"/>
  <c r="CV11" i="7"/>
  <c r="CW11" i="7"/>
  <c r="CX11" i="7"/>
  <c r="CY11" i="7"/>
  <c r="CZ11" i="7"/>
  <c r="DA11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X14" i="7"/>
  <c r="BY14" i="7"/>
  <c r="BZ14" i="7"/>
  <c r="CA14" i="7"/>
  <c r="CB14" i="7"/>
  <c r="CC14" i="7"/>
  <c r="CD14" i="7"/>
  <c r="CE14" i="7"/>
  <c r="CF14" i="7"/>
  <c r="CG14" i="7"/>
  <c r="CH14" i="7"/>
  <c r="CI14" i="7"/>
  <c r="CJ14" i="7"/>
  <c r="CK14" i="7"/>
  <c r="CL14" i="7"/>
  <c r="CM14" i="7"/>
  <c r="CN14" i="7"/>
  <c r="CO14" i="7"/>
  <c r="CP14" i="7"/>
  <c r="CQ14" i="7"/>
  <c r="CR14" i="7"/>
  <c r="CS14" i="7"/>
  <c r="CT14" i="7"/>
  <c r="CU14" i="7"/>
  <c r="CV14" i="7"/>
  <c r="CW14" i="7"/>
  <c r="CX14" i="7"/>
  <c r="CY14" i="7"/>
  <c r="CZ14" i="7"/>
  <c r="DA14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BZ17" i="7"/>
  <c r="CA17" i="7"/>
  <c r="CB17" i="7"/>
  <c r="CC17" i="7"/>
  <c r="CD17" i="7"/>
  <c r="CE17" i="7"/>
  <c r="CF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S17" i="7"/>
  <c r="CT17" i="7"/>
  <c r="CU17" i="7"/>
  <c r="CV17" i="7"/>
  <c r="CW17" i="7"/>
  <c r="CX17" i="7"/>
  <c r="CY17" i="7"/>
  <c r="CZ17" i="7"/>
  <c r="DA17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X19" i="7"/>
  <c r="BY19" i="7"/>
  <c r="BZ19" i="7"/>
  <c r="CA19" i="7"/>
  <c r="CB19" i="7"/>
  <c r="CC19" i="7"/>
  <c r="CD19" i="7"/>
  <c r="CE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A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X22" i="7"/>
  <c r="BY22" i="7"/>
  <c r="BZ22" i="7"/>
  <c r="CA22" i="7"/>
  <c r="CB22" i="7"/>
  <c r="CC22" i="7"/>
  <c r="CD22" i="7"/>
  <c r="CE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X25" i="7"/>
  <c r="BY25" i="7"/>
  <c r="BZ25" i="7"/>
  <c r="CA25" i="7"/>
  <c r="CB25" i="7"/>
  <c r="CC25" i="7"/>
  <c r="CD25" i="7"/>
  <c r="CE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R31" i="7"/>
  <c r="CS31" i="7"/>
  <c r="CT31" i="7"/>
  <c r="CU31" i="7"/>
  <c r="CV31" i="7"/>
  <c r="CW31" i="7"/>
  <c r="CX31" i="7"/>
  <c r="CY31" i="7"/>
  <c r="CZ31" i="7"/>
  <c r="DA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X34" i="7"/>
  <c r="BY34" i="7"/>
  <c r="BZ34" i="7"/>
  <c r="CA34" i="7"/>
  <c r="CB34" i="7"/>
  <c r="CC34" i="7"/>
  <c r="CD34" i="7"/>
  <c r="CE34" i="7"/>
  <c r="CF34" i="7"/>
  <c r="CG34" i="7"/>
  <c r="CH34" i="7"/>
  <c r="CI34" i="7"/>
  <c r="CJ34" i="7"/>
  <c r="CK34" i="7"/>
  <c r="CL34" i="7"/>
  <c r="CM34" i="7"/>
  <c r="CN34" i="7"/>
  <c r="CO34" i="7"/>
  <c r="CP34" i="7"/>
  <c r="CQ34" i="7"/>
  <c r="CR34" i="7"/>
  <c r="CS34" i="7"/>
  <c r="CT34" i="7"/>
  <c r="CU34" i="7"/>
  <c r="CV34" i="7"/>
  <c r="CW34" i="7"/>
  <c r="CX34" i="7"/>
  <c r="CY34" i="7"/>
  <c r="CZ34" i="7"/>
  <c r="DA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A36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BU37" i="7"/>
  <c r="BV37" i="7"/>
  <c r="BW37" i="7"/>
  <c r="BX37" i="7"/>
  <c r="BY37" i="7"/>
  <c r="BZ37" i="7"/>
  <c r="CA37" i="7"/>
  <c r="CB37" i="7"/>
  <c r="CC37" i="7"/>
  <c r="CD37" i="7"/>
  <c r="CE37" i="7"/>
  <c r="CF37" i="7"/>
  <c r="CG37" i="7"/>
  <c r="CH37" i="7"/>
  <c r="CI37" i="7"/>
  <c r="CJ37" i="7"/>
  <c r="CK37" i="7"/>
  <c r="CL37" i="7"/>
  <c r="CM37" i="7"/>
  <c r="CN37" i="7"/>
  <c r="CO37" i="7"/>
  <c r="CP37" i="7"/>
  <c r="CQ37" i="7"/>
  <c r="CR37" i="7"/>
  <c r="CS37" i="7"/>
  <c r="CT37" i="7"/>
  <c r="CU37" i="7"/>
  <c r="CV37" i="7"/>
  <c r="CW37" i="7"/>
  <c r="CX37" i="7"/>
  <c r="CY37" i="7"/>
  <c r="CZ37" i="7"/>
  <c r="DA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A38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B40" i="7"/>
  <c r="BC40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BX40" i="7"/>
  <c r="BY40" i="7"/>
  <c r="BZ40" i="7"/>
  <c r="CA40" i="7"/>
  <c r="CB40" i="7"/>
  <c r="CC40" i="7"/>
  <c r="CD40" i="7"/>
  <c r="CE40" i="7"/>
  <c r="CF40" i="7"/>
  <c r="CG40" i="7"/>
  <c r="CH40" i="7"/>
  <c r="CI40" i="7"/>
  <c r="CJ40" i="7"/>
  <c r="CK40" i="7"/>
  <c r="CL40" i="7"/>
  <c r="CM40" i="7"/>
  <c r="CN40" i="7"/>
  <c r="CO40" i="7"/>
  <c r="CP40" i="7"/>
  <c r="CQ40" i="7"/>
  <c r="CR40" i="7"/>
  <c r="CS40" i="7"/>
  <c r="CT40" i="7"/>
  <c r="CU40" i="7"/>
  <c r="CV40" i="7"/>
  <c r="CW40" i="7"/>
  <c r="CX40" i="7"/>
  <c r="CY40" i="7"/>
  <c r="CZ40" i="7"/>
  <c r="DA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X43" i="7"/>
  <c r="BY43" i="7"/>
  <c r="BZ43" i="7"/>
  <c r="CA43" i="7"/>
  <c r="CB43" i="7"/>
  <c r="CC43" i="7"/>
  <c r="CD43" i="7"/>
  <c r="CE43" i="7"/>
  <c r="CF43" i="7"/>
  <c r="CG43" i="7"/>
  <c r="CH43" i="7"/>
  <c r="CI43" i="7"/>
  <c r="CJ43" i="7"/>
  <c r="CK43" i="7"/>
  <c r="C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X46" i="7"/>
  <c r="BY46" i="7"/>
  <c r="BZ46" i="7"/>
  <c r="CA46" i="7"/>
  <c r="CB46" i="7"/>
  <c r="CC46" i="7"/>
  <c r="CD46" i="7"/>
  <c r="CE46" i="7"/>
  <c r="CF46" i="7"/>
  <c r="CG46" i="7"/>
  <c r="CH46" i="7"/>
  <c r="CI46" i="7"/>
  <c r="CJ46" i="7"/>
  <c r="CK46" i="7"/>
  <c r="C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A4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A47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A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T49" i="7"/>
  <c r="BU49" i="7"/>
  <c r="BV49" i="7"/>
  <c r="BW49" i="7"/>
  <c r="BX49" i="7"/>
  <c r="BY49" i="7"/>
  <c r="BZ49" i="7"/>
  <c r="CA49" i="7"/>
  <c r="CB49" i="7"/>
  <c r="CC49" i="7"/>
  <c r="CD49" i="7"/>
  <c r="CE49" i="7"/>
  <c r="CF49" i="7"/>
  <c r="CG49" i="7"/>
  <c r="CH49" i="7"/>
  <c r="CI49" i="7"/>
  <c r="CJ49" i="7"/>
  <c r="CK49" i="7"/>
  <c r="C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X50" i="7"/>
  <c r="BY50" i="7"/>
  <c r="BZ50" i="7"/>
  <c r="CA50" i="7"/>
  <c r="CB50" i="7"/>
  <c r="CC50" i="7"/>
  <c r="CD50" i="7"/>
  <c r="CE50" i="7"/>
  <c r="CF50" i="7"/>
  <c r="CG50" i="7"/>
  <c r="CH50" i="7"/>
  <c r="CI50" i="7"/>
  <c r="CJ50" i="7"/>
  <c r="CK50" i="7"/>
  <c r="CL50" i="7"/>
  <c r="CM50" i="7"/>
  <c r="CN50" i="7"/>
  <c r="CO50" i="7"/>
  <c r="CP50" i="7"/>
  <c r="CQ50" i="7"/>
  <c r="CR50" i="7"/>
  <c r="CS50" i="7"/>
  <c r="CT50" i="7"/>
  <c r="CU50" i="7"/>
  <c r="CV50" i="7"/>
  <c r="CW50" i="7"/>
  <c r="CX50" i="7"/>
  <c r="CY50" i="7"/>
  <c r="CZ50" i="7"/>
  <c r="DA50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X51" i="7"/>
  <c r="BY51" i="7"/>
  <c r="BZ51" i="7"/>
  <c r="CA51" i="7"/>
  <c r="CB51" i="7"/>
  <c r="CC51" i="7"/>
  <c r="CD51" i="7"/>
  <c r="CE51" i="7"/>
  <c r="CF51" i="7"/>
  <c r="CG51" i="7"/>
  <c r="CH51" i="7"/>
  <c r="CI51" i="7"/>
  <c r="CJ51" i="7"/>
  <c r="CK51" i="7"/>
  <c r="CL51" i="7"/>
  <c r="CM51" i="7"/>
  <c r="CN51" i="7"/>
  <c r="CO51" i="7"/>
  <c r="CP51" i="7"/>
  <c r="CQ51" i="7"/>
  <c r="CR51" i="7"/>
  <c r="CS51" i="7"/>
  <c r="CT51" i="7"/>
  <c r="CU51" i="7"/>
  <c r="CV51" i="7"/>
  <c r="CW51" i="7"/>
  <c r="CX51" i="7"/>
  <c r="CY51" i="7"/>
  <c r="CZ51" i="7"/>
  <c r="DA51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X52" i="7"/>
  <c r="BY52" i="7"/>
  <c r="BZ52" i="7"/>
  <c r="CA52" i="7"/>
  <c r="CB52" i="7"/>
  <c r="CC52" i="7"/>
  <c r="CD52" i="7"/>
  <c r="CE52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X55" i="7"/>
  <c r="BY55" i="7"/>
  <c r="BZ55" i="7"/>
  <c r="CA55" i="7"/>
  <c r="CB55" i="7"/>
  <c r="CC55" i="7"/>
  <c r="CD55" i="7"/>
  <c r="CE55" i="7"/>
  <c r="CF55" i="7"/>
  <c r="CG55" i="7"/>
  <c r="CH55" i="7"/>
  <c r="CI55" i="7"/>
  <c r="CJ55" i="7"/>
  <c r="CK55" i="7"/>
  <c r="CL55" i="7"/>
  <c r="CM55" i="7"/>
  <c r="CN55" i="7"/>
  <c r="CO55" i="7"/>
  <c r="CP55" i="7"/>
  <c r="CQ55" i="7"/>
  <c r="CR55" i="7"/>
  <c r="CS55" i="7"/>
  <c r="CT55" i="7"/>
  <c r="CU55" i="7"/>
  <c r="CV55" i="7"/>
  <c r="CW55" i="7"/>
  <c r="CX55" i="7"/>
  <c r="CY55" i="7"/>
  <c r="CZ55" i="7"/>
  <c r="DA55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BZ56" i="7"/>
  <c r="CA56" i="7"/>
  <c r="CB56" i="7"/>
  <c r="CC56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A56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CT57" i="7"/>
  <c r="CU57" i="7"/>
  <c r="CV57" i="7"/>
  <c r="CW57" i="7"/>
  <c r="CX57" i="7"/>
  <c r="CY57" i="7"/>
  <c r="CZ57" i="7"/>
  <c r="DA57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BZ58" i="7"/>
  <c r="CA58" i="7"/>
  <c r="CB58" i="7"/>
  <c r="CC58" i="7"/>
  <c r="CD58" i="7"/>
  <c r="CE58" i="7"/>
  <c r="CF58" i="7"/>
  <c r="CG58" i="7"/>
  <c r="CH58" i="7"/>
  <c r="CI58" i="7"/>
  <c r="CJ58" i="7"/>
  <c r="CK58" i="7"/>
  <c r="CL58" i="7"/>
  <c r="CM58" i="7"/>
  <c r="CN58" i="7"/>
  <c r="CO58" i="7"/>
  <c r="CP58" i="7"/>
  <c r="CQ58" i="7"/>
  <c r="CR58" i="7"/>
  <c r="CS58" i="7"/>
  <c r="CT58" i="7"/>
  <c r="CU58" i="7"/>
  <c r="CV58" i="7"/>
  <c r="CW58" i="7"/>
  <c r="CX58" i="7"/>
  <c r="CY58" i="7"/>
  <c r="CZ58" i="7"/>
  <c r="DA58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A59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CA61" i="7"/>
  <c r="CB61" i="7"/>
  <c r="CC61" i="7"/>
  <c r="CD61" i="7"/>
  <c r="CE61" i="7"/>
  <c r="CF61" i="7"/>
  <c r="CG61" i="7"/>
  <c r="CH61" i="7"/>
  <c r="CI61" i="7"/>
  <c r="CJ61" i="7"/>
  <c r="CK61" i="7"/>
  <c r="CL61" i="7"/>
  <c r="CM61" i="7"/>
  <c r="CN61" i="7"/>
  <c r="CO61" i="7"/>
  <c r="CP61" i="7"/>
  <c r="CQ61" i="7"/>
  <c r="CR61" i="7"/>
  <c r="CS61" i="7"/>
  <c r="CT61" i="7"/>
  <c r="CU61" i="7"/>
  <c r="CV61" i="7"/>
  <c r="CW61" i="7"/>
  <c r="CX61" i="7"/>
  <c r="CY61" i="7"/>
  <c r="CZ61" i="7"/>
  <c r="DA61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A62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A63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X64" i="7"/>
  <c r="BY64" i="7"/>
  <c r="BZ64" i="7"/>
  <c r="CA64" i="7"/>
  <c r="CB64" i="7"/>
  <c r="CC64" i="7"/>
  <c r="CD64" i="7"/>
  <c r="CE64" i="7"/>
  <c r="CF64" i="7"/>
  <c r="CG64" i="7"/>
  <c r="CH64" i="7"/>
  <c r="CI64" i="7"/>
  <c r="CJ64" i="7"/>
  <c r="CK64" i="7"/>
  <c r="CL64" i="7"/>
  <c r="CM64" i="7"/>
  <c r="CN64" i="7"/>
  <c r="CO64" i="7"/>
  <c r="CP64" i="7"/>
  <c r="CQ64" i="7"/>
  <c r="CR64" i="7"/>
  <c r="CS64" i="7"/>
  <c r="CT64" i="7"/>
  <c r="CU64" i="7"/>
  <c r="CV64" i="7"/>
  <c r="CW64" i="7"/>
  <c r="CX64" i="7"/>
  <c r="CY64" i="7"/>
  <c r="CZ64" i="7"/>
  <c r="DA64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S67" i="7"/>
  <c r="CT67" i="7"/>
  <c r="CU67" i="7"/>
  <c r="CV67" i="7"/>
  <c r="CW67" i="7"/>
  <c r="CX67" i="7"/>
  <c r="CY67" i="7"/>
  <c r="CZ67" i="7"/>
  <c r="DA67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A69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A71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Y73" i="7"/>
  <c r="CZ73" i="7"/>
  <c r="DA73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BZ75" i="7"/>
  <c r="CA75" i="7"/>
  <c r="CB75" i="7"/>
  <c r="CC75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S75" i="7"/>
  <c r="CT75" i="7"/>
  <c r="CU75" i="7"/>
  <c r="CV75" i="7"/>
  <c r="CW75" i="7"/>
  <c r="CX75" i="7"/>
  <c r="CY75" i="7"/>
  <c r="CZ75" i="7"/>
  <c r="DA75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BZ76" i="7"/>
  <c r="CA76" i="7"/>
  <c r="CB76" i="7"/>
  <c r="CC76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S76" i="7"/>
  <c r="CT76" i="7"/>
  <c r="CU76" i="7"/>
  <c r="CV76" i="7"/>
  <c r="CW76" i="7"/>
  <c r="CX76" i="7"/>
  <c r="CY76" i="7"/>
  <c r="CZ76" i="7"/>
  <c r="DA76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BZ77" i="7"/>
  <c r="CA77" i="7"/>
  <c r="CB77" i="7"/>
  <c r="CC77" i="7"/>
  <c r="CD77" i="7"/>
  <c r="CE77" i="7"/>
  <c r="CF77" i="7"/>
  <c r="CG77" i="7"/>
  <c r="CH77" i="7"/>
  <c r="CI77" i="7"/>
  <c r="CJ77" i="7"/>
  <c r="CK77" i="7"/>
  <c r="CL77" i="7"/>
  <c r="CM77" i="7"/>
  <c r="CN77" i="7"/>
  <c r="CO77" i="7"/>
  <c r="CP77" i="7"/>
  <c r="CQ77" i="7"/>
  <c r="CR77" i="7"/>
  <c r="CS77" i="7"/>
  <c r="CT77" i="7"/>
  <c r="CU77" i="7"/>
  <c r="CV77" i="7"/>
  <c r="CW77" i="7"/>
  <c r="CX77" i="7"/>
  <c r="CY77" i="7"/>
  <c r="CZ77" i="7"/>
  <c r="DA77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A80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S81" i="7"/>
  <c r="CT81" i="7"/>
  <c r="CU81" i="7"/>
  <c r="CV81" i="7"/>
  <c r="CW81" i="7"/>
  <c r="CX81" i="7"/>
  <c r="CY81" i="7"/>
  <c r="CZ81" i="7"/>
  <c r="DA81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2" i="7"/>
  <c r="CZ82" i="7"/>
  <c r="DA82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A83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A87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S88" i="7"/>
  <c r="CT88" i="7"/>
  <c r="CU88" i="7"/>
  <c r="CV88" i="7"/>
  <c r="CW88" i="7"/>
  <c r="CX88" i="7"/>
  <c r="CY88" i="7"/>
  <c r="CZ88" i="7"/>
  <c r="DA88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BZ90" i="7"/>
  <c r="CA90" i="7"/>
  <c r="CB90" i="7"/>
  <c r="CC90" i="7"/>
  <c r="CD90" i="7"/>
  <c r="CE90" i="7"/>
  <c r="CF90" i="7"/>
  <c r="CG90" i="7"/>
  <c r="CH90" i="7"/>
  <c r="CI90" i="7"/>
  <c r="CJ90" i="7"/>
  <c r="CK90" i="7"/>
  <c r="CL90" i="7"/>
  <c r="CM90" i="7"/>
  <c r="CN90" i="7"/>
  <c r="CO90" i="7"/>
  <c r="CP90" i="7"/>
  <c r="CQ90" i="7"/>
  <c r="CR90" i="7"/>
  <c r="CS90" i="7"/>
  <c r="CT90" i="7"/>
  <c r="CU90" i="7"/>
  <c r="CV90" i="7"/>
  <c r="CW90" i="7"/>
  <c r="CX90" i="7"/>
  <c r="CY90" i="7"/>
  <c r="CZ90" i="7"/>
  <c r="DA90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A91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BZ92" i="7"/>
  <c r="CA92" i="7"/>
  <c r="CB92" i="7"/>
  <c r="CC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S92" i="7"/>
  <c r="CT92" i="7"/>
  <c r="CU92" i="7"/>
  <c r="CV92" i="7"/>
  <c r="CW92" i="7"/>
  <c r="CX92" i="7"/>
  <c r="CY92" i="7"/>
  <c r="CZ92" i="7"/>
  <c r="DA92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A93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A98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A99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X105" i="7"/>
  <c r="BY105" i="7"/>
  <c r="BZ105" i="7"/>
  <c r="CA105" i="7"/>
  <c r="CB105" i="7"/>
  <c r="CC105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S105" i="7"/>
  <c r="CT105" i="7"/>
  <c r="CU105" i="7"/>
  <c r="CV105" i="7"/>
  <c r="CW105" i="7"/>
  <c r="CX105" i="7"/>
  <c r="CY105" i="7"/>
  <c r="CZ105" i="7"/>
  <c r="DA105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Q120" i="7" s="1"/>
  <c r="Q121" i="7" s="1"/>
  <c r="R111" i="7"/>
  <c r="S111" i="7"/>
  <c r="T111" i="7"/>
  <c r="U111" i="7"/>
  <c r="V111" i="7"/>
  <c r="W111" i="7"/>
  <c r="W120" i="7" s="1"/>
  <c r="W121" i="7" s="1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O120" i="7" s="1"/>
  <c r="AO121" i="7" s="1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K120" i="7" s="1"/>
  <c r="CK121" i="7" s="1"/>
  <c r="CL111" i="7"/>
  <c r="CM111" i="7"/>
  <c r="CN111" i="7"/>
  <c r="CO111" i="7"/>
  <c r="CP111" i="7"/>
  <c r="CQ111" i="7"/>
  <c r="CQ120" i="7" s="1"/>
  <c r="CQ121" i="7" s="1"/>
  <c r="CR111" i="7"/>
  <c r="CS111" i="7"/>
  <c r="CT111" i="7"/>
  <c r="CU111" i="7"/>
  <c r="CV111" i="7"/>
  <c r="CW111" i="7"/>
  <c r="CX111" i="7"/>
  <c r="CY111" i="7"/>
  <c r="CZ111" i="7"/>
  <c r="DA111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X115" i="7"/>
  <c r="BY115" i="7"/>
  <c r="BZ115" i="7"/>
  <c r="CA115" i="7"/>
  <c r="CB115" i="7"/>
  <c r="CC115" i="7"/>
  <c r="CD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CS115" i="7"/>
  <c r="CT115" i="7"/>
  <c r="CU115" i="7"/>
  <c r="CV115" i="7"/>
  <c r="CW115" i="7"/>
  <c r="CX115" i="7"/>
  <c r="CY115" i="7"/>
  <c r="CZ115" i="7"/>
  <c r="DA115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36" i="7"/>
  <c r="D37" i="7"/>
  <c r="D38" i="7"/>
  <c r="D39" i="7"/>
  <c r="D40" i="7"/>
  <c r="D41" i="7"/>
  <c r="D42" i="7"/>
  <c r="DE42" i="7" s="1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E66" i="7" s="1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E90" i="7" s="1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E114" i="7" s="1"/>
  <c r="D115" i="7"/>
  <c r="D116" i="7"/>
  <c r="D8" i="7"/>
  <c r="DE8" i="7" s="1"/>
  <c r="D9" i="7"/>
  <c r="DE9" i="7" s="1"/>
  <c r="D10" i="7"/>
  <c r="DE10" i="7" s="1"/>
  <c r="D11" i="7"/>
  <c r="DE11" i="7" s="1"/>
  <c r="D12" i="7"/>
  <c r="DE12" i="7" s="1"/>
  <c r="D13" i="7"/>
  <c r="DE13" i="7" s="1"/>
  <c r="D14" i="7"/>
  <c r="DE14" i="7" s="1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E29" i="7" s="1"/>
  <c r="D30" i="7"/>
  <c r="D31" i="7"/>
  <c r="D32" i="7"/>
  <c r="D33" i="7"/>
  <c r="D34" i="7"/>
  <c r="D35" i="7"/>
  <c r="D7" i="7"/>
  <c r="DE7" i="7" s="1"/>
  <c r="DI7" i="7" s="1"/>
  <c r="G3" i="2" a="1"/>
  <c r="G3" i="2" s="1"/>
  <c r="G156" i="2" a="1"/>
  <c r="G156" i="2" s="1"/>
  <c r="G105" i="2" a="1"/>
  <c r="G105" i="2" s="1"/>
  <c r="G55" i="2" a="1"/>
  <c r="G55" i="2" s="1"/>
  <c r="DG86" i="7" l="1"/>
  <c r="DG56" i="7"/>
  <c r="DE40" i="7"/>
  <c r="DE20" i="7"/>
  <c r="DE57" i="7"/>
  <c r="BD120" i="7"/>
  <c r="BD121" i="7" s="1"/>
  <c r="DE104" i="7"/>
  <c r="DE80" i="7"/>
  <c r="DE18" i="7"/>
  <c r="DE103" i="7"/>
  <c r="DE79" i="7"/>
  <c r="DE55" i="7"/>
  <c r="AD120" i="7"/>
  <c r="AD121" i="7" s="1"/>
  <c r="CZ133" i="7" a="1"/>
  <c r="CZ133" i="7" s="1"/>
  <c r="CZ141" i="7" s="1"/>
  <c r="DE41" i="7"/>
  <c r="DE63" i="7"/>
  <c r="DE106" i="7"/>
  <c r="DE17" i="7"/>
  <c r="DE102" i="7"/>
  <c r="DE78" i="7"/>
  <c r="DI78" i="7" s="1"/>
  <c r="DE54" i="7"/>
  <c r="BY120" i="7"/>
  <c r="BY121" i="7" s="1"/>
  <c r="BA120" i="7"/>
  <c r="BA121" i="7" s="1"/>
  <c r="AC120" i="7"/>
  <c r="AC121" i="7" s="1"/>
  <c r="CZ120" i="7"/>
  <c r="CZ121" i="7" s="1"/>
  <c r="AX133" i="7" a="1"/>
  <c r="AX133" i="7" s="1"/>
  <c r="AX138" i="7" s="1"/>
  <c r="DE77" i="7"/>
  <c r="DI77" i="7" s="1"/>
  <c r="DE53" i="7"/>
  <c r="AZ120" i="7"/>
  <c r="AZ121" i="7" s="1"/>
  <c r="AB120" i="7"/>
  <c r="AB121" i="7" s="1"/>
  <c r="CY120" i="7"/>
  <c r="CY121" i="7" s="1"/>
  <c r="CA120" i="7"/>
  <c r="CA121" i="7" s="1"/>
  <c r="DG63" i="7"/>
  <c r="DE65" i="7"/>
  <c r="DE59" i="7"/>
  <c r="DE16" i="7"/>
  <c r="DE15" i="7"/>
  <c r="DI8" i="7" s="1"/>
  <c r="DE100" i="7"/>
  <c r="DE76" i="7"/>
  <c r="DE52" i="7"/>
  <c r="AA120" i="7"/>
  <c r="AA121" i="7" s="1"/>
  <c r="CX120" i="7"/>
  <c r="CX121" i="7" s="1"/>
  <c r="BZ120" i="7"/>
  <c r="BZ121" i="7" s="1"/>
  <c r="BB120" i="7"/>
  <c r="BB121" i="7" s="1"/>
  <c r="CZ119" i="7"/>
  <c r="DE27" i="7"/>
  <c r="DE87" i="7"/>
  <c r="DE101" i="7"/>
  <c r="DE99" i="7"/>
  <c r="DE75" i="7"/>
  <c r="DI75" i="7" s="1"/>
  <c r="DE51" i="7"/>
  <c r="Z120" i="7"/>
  <c r="Z121" i="7" s="1"/>
  <c r="DG66" i="7" s="1"/>
  <c r="CW120" i="7"/>
  <c r="CW121" i="7" s="1"/>
  <c r="CY119" i="7"/>
  <c r="CA119" i="7"/>
  <c r="DE50" i="7"/>
  <c r="AH120" i="7"/>
  <c r="AH121" i="7" s="1"/>
  <c r="BU120" i="7"/>
  <c r="BU121" i="7" s="1"/>
  <c r="AW120" i="7"/>
  <c r="AW121" i="7" s="1"/>
  <c r="Y120" i="7"/>
  <c r="Y121" i="7" s="1"/>
  <c r="CV120" i="7"/>
  <c r="CV121" i="7" s="1"/>
  <c r="BX120" i="7"/>
  <c r="BX121" i="7" s="1"/>
  <c r="DE98" i="7"/>
  <c r="DE74" i="7"/>
  <c r="DE97" i="7"/>
  <c r="DE73" i="7"/>
  <c r="DE49" i="7"/>
  <c r="AV120" i="7"/>
  <c r="AV121" i="7" s="1"/>
  <c r="X120" i="7"/>
  <c r="X121" i="7" s="1"/>
  <c r="CU120" i="7"/>
  <c r="CU121" i="7" s="1"/>
  <c r="BW120" i="7"/>
  <c r="BW121" i="7" s="1"/>
  <c r="AY120" i="7"/>
  <c r="AY121" i="7" s="1"/>
  <c r="CT120" i="7"/>
  <c r="CT121" i="7" s="1"/>
  <c r="BV120" i="7"/>
  <c r="BV121" i="7" s="1"/>
  <c r="AX120" i="7"/>
  <c r="AX121" i="7" s="1"/>
  <c r="DE96" i="7"/>
  <c r="DE71" i="7"/>
  <c r="DE47" i="7"/>
  <c r="CP120" i="7"/>
  <c r="CP121" i="7" s="1"/>
  <c r="BR120" i="7"/>
  <c r="BR121" i="7" s="1"/>
  <c r="AT120" i="7"/>
  <c r="AT121" i="7" s="1"/>
  <c r="V120" i="7"/>
  <c r="V121" i="7" s="1"/>
  <c r="CS120" i="7"/>
  <c r="CS121" i="7" s="1"/>
  <c r="DE111" i="7"/>
  <c r="DE48" i="7"/>
  <c r="DE33" i="7"/>
  <c r="DE70" i="7"/>
  <c r="BQ120" i="7"/>
  <c r="BQ121" i="7" s="1"/>
  <c r="AS120" i="7"/>
  <c r="AS121" i="7" s="1"/>
  <c r="U120" i="7"/>
  <c r="U121" i="7" s="1"/>
  <c r="CR120" i="7"/>
  <c r="CR121" i="7" s="1"/>
  <c r="BT120" i="7"/>
  <c r="BT121" i="7" s="1"/>
  <c r="CT119" i="7"/>
  <c r="BV119" i="7"/>
  <c r="AX119" i="7"/>
  <c r="DF48" i="7"/>
  <c r="DE95" i="7"/>
  <c r="DE94" i="7"/>
  <c r="DE46" i="7"/>
  <c r="DE32" i="7"/>
  <c r="DE93" i="7"/>
  <c r="DE69" i="7"/>
  <c r="DE45" i="7"/>
  <c r="AR120" i="7"/>
  <c r="AR121" i="7" s="1"/>
  <c r="T120" i="7"/>
  <c r="T121" i="7" s="1"/>
  <c r="BS120" i="7"/>
  <c r="BS121" i="7" s="1"/>
  <c r="AU120" i="7"/>
  <c r="AU121" i="7" s="1"/>
  <c r="CS119" i="7"/>
  <c r="DE72" i="7"/>
  <c r="DE31" i="7"/>
  <c r="DE116" i="7"/>
  <c r="DE92" i="7"/>
  <c r="DE68" i="7"/>
  <c r="DE44" i="7"/>
  <c r="S120" i="7"/>
  <c r="S121" i="7" s="1"/>
  <c r="CR119" i="7"/>
  <c r="BT119" i="7"/>
  <c r="AS133" i="7" a="1"/>
  <c r="AS133" i="7" s="1"/>
  <c r="AS139" i="7" s="1"/>
  <c r="DE35" i="7"/>
  <c r="DE34" i="7"/>
  <c r="DE30" i="7"/>
  <c r="DE115" i="7"/>
  <c r="DE91" i="7"/>
  <c r="DE67" i="7"/>
  <c r="DE43" i="7"/>
  <c r="AP120" i="7"/>
  <c r="AP121" i="7" s="1"/>
  <c r="R120" i="7"/>
  <c r="R121" i="7" s="1"/>
  <c r="CO120" i="7"/>
  <c r="CO121" i="7" s="1"/>
  <c r="CN120" i="7"/>
  <c r="CN121" i="7" s="1"/>
  <c r="BP120" i="7"/>
  <c r="BP121" i="7" s="1"/>
  <c r="BJ133" i="7" a="1"/>
  <c r="BJ133" i="7" s="1"/>
  <c r="BJ140" i="7" s="1"/>
  <c r="AL133" i="7" a="1"/>
  <c r="AL133" i="7" s="1"/>
  <c r="AL140" i="7" s="1"/>
  <c r="N133" i="7" a="1"/>
  <c r="N133" i="7" s="1"/>
  <c r="N140" i="7" s="1"/>
  <c r="BL120" i="7"/>
  <c r="BL121" i="7" s="1"/>
  <c r="P120" i="7"/>
  <c r="P121" i="7" s="1"/>
  <c r="CM120" i="7"/>
  <c r="CM121" i="7" s="1"/>
  <c r="BO120" i="7"/>
  <c r="BO121" i="7" s="1"/>
  <c r="AQ120" i="7"/>
  <c r="AQ121" i="7" s="1"/>
  <c r="DE64" i="7"/>
  <c r="AM120" i="7"/>
  <c r="AM121" i="7" s="1"/>
  <c r="O120" i="7"/>
  <c r="O121" i="7" s="1"/>
  <c r="CL120" i="7"/>
  <c r="CL121" i="7" s="1"/>
  <c r="BN120" i="7"/>
  <c r="BN121" i="7" s="1"/>
  <c r="DF18" i="7"/>
  <c r="AY133" i="7" a="1"/>
  <c r="AY133" i="7" s="1"/>
  <c r="AY142" i="7" s="1"/>
  <c r="DE26" i="7"/>
  <c r="BM120" i="7"/>
  <c r="BM121" i="7" s="1"/>
  <c r="CM119" i="7"/>
  <c r="BO119" i="7"/>
  <c r="AQ119" i="7"/>
  <c r="DE88" i="7"/>
  <c r="DE39" i="7"/>
  <c r="N120" i="7"/>
  <c r="N121" i="7" s="1"/>
  <c r="DE25" i="7"/>
  <c r="DE110" i="7"/>
  <c r="DE86" i="7"/>
  <c r="DE62" i="7"/>
  <c r="DE38" i="7"/>
  <c r="CG120" i="7"/>
  <c r="CG121" i="7" s="1"/>
  <c r="BI120" i="7"/>
  <c r="BI121" i="7" s="1"/>
  <c r="AK120" i="7"/>
  <c r="AK121" i="7" s="1"/>
  <c r="M120" i="7"/>
  <c r="M121" i="7" s="1"/>
  <c r="CJ120" i="7"/>
  <c r="CJ121" i="7" s="1"/>
  <c r="AN120" i="7"/>
  <c r="AN121" i="7" s="1"/>
  <c r="CL119" i="7"/>
  <c r="BN119" i="7"/>
  <c r="DE24" i="7"/>
  <c r="DE85" i="7"/>
  <c r="DE37" i="7"/>
  <c r="BH120" i="7"/>
  <c r="BH121" i="7" s="1"/>
  <c r="L120" i="7"/>
  <c r="L121" i="7" s="1"/>
  <c r="D120" i="7"/>
  <c r="D121" i="7" s="1"/>
  <c r="DG39" i="7" s="1"/>
  <c r="CI120" i="7"/>
  <c r="CI121" i="7" s="1"/>
  <c r="BK120" i="7"/>
  <c r="BK121" i="7" s="1"/>
  <c r="DF63" i="7"/>
  <c r="DE89" i="7"/>
  <c r="DE109" i="7"/>
  <c r="DE61" i="7"/>
  <c r="CF120" i="7"/>
  <c r="CF121" i="7" s="1"/>
  <c r="AJ120" i="7"/>
  <c r="AJ121" i="7" s="1"/>
  <c r="DE23" i="7"/>
  <c r="DE108" i="7"/>
  <c r="DE84" i="7"/>
  <c r="DE60" i="7"/>
  <c r="DE36" i="7"/>
  <c r="CE120" i="7"/>
  <c r="CE121" i="7" s="1"/>
  <c r="BG120" i="7"/>
  <c r="BG121" i="7" s="1"/>
  <c r="AI120" i="7"/>
  <c r="AI121" i="7" s="1"/>
  <c r="K120" i="7"/>
  <c r="K121" i="7" s="1"/>
  <c r="CH120" i="7"/>
  <c r="CH121" i="7" s="1"/>
  <c r="BJ120" i="7"/>
  <c r="BJ121" i="7" s="1"/>
  <c r="AL120" i="7"/>
  <c r="AL121" i="7" s="1"/>
  <c r="CJ119" i="7"/>
  <c r="AN119" i="7"/>
  <c r="DF24" i="7" s="1"/>
  <c r="DE112" i="7"/>
  <c r="DE83" i="7"/>
  <c r="CD120" i="7"/>
  <c r="CD121" i="7" s="1"/>
  <c r="BF120" i="7"/>
  <c r="BF121" i="7" s="1"/>
  <c r="J120" i="7"/>
  <c r="J121" i="7" s="1"/>
  <c r="H120" i="7"/>
  <c r="H121" i="7" s="1"/>
  <c r="CI119" i="7"/>
  <c r="BK119" i="7"/>
  <c r="DG45" i="7"/>
  <c r="DE113" i="7"/>
  <c r="DE107" i="7"/>
  <c r="DE82" i="7"/>
  <c r="DE58" i="7"/>
  <c r="I120" i="7"/>
  <c r="I121" i="7" s="1"/>
  <c r="G120" i="7"/>
  <c r="G121" i="7" s="1"/>
  <c r="CX133" i="7" a="1"/>
  <c r="CX133" i="7" s="1"/>
  <c r="CX137" i="7" s="1"/>
  <c r="BB133" i="7" a="1"/>
  <c r="BB133" i="7" s="1"/>
  <c r="BB137" i="7" s="1"/>
  <c r="AD133" i="7" a="1"/>
  <c r="AD133" i="7" s="1"/>
  <c r="AD137" i="7" s="1"/>
  <c r="F133" i="7" a="1"/>
  <c r="F133" i="7" s="1"/>
  <c r="DE81" i="7"/>
  <c r="CB120" i="7"/>
  <c r="CB121" i="7" s="1"/>
  <c r="AF120" i="7"/>
  <c r="AF121" i="7" s="1"/>
  <c r="F120" i="7"/>
  <c r="F121" i="7" s="1"/>
  <c r="DG44" i="7" s="1"/>
  <c r="DF107" i="7"/>
  <c r="DE28" i="7"/>
  <c r="DE22" i="7"/>
  <c r="DE21" i="7"/>
  <c r="DE105" i="7"/>
  <c r="DE19" i="7"/>
  <c r="DE56" i="7"/>
  <c r="BC120" i="7"/>
  <c r="BC121" i="7" s="1"/>
  <c r="AE120" i="7"/>
  <c r="AE121" i="7" s="1"/>
  <c r="E120" i="7"/>
  <c r="E121" i="7" s="1"/>
  <c r="DG90" i="7" s="1"/>
  <c r="DG42" i="7"/>
  <c r="BL133" i="7" a="1"/>
  <c r="BL133" i="7" s="1"/>
  <c r="BL140" i="7" s="1"/>
  <c r="AN133" i="7" a="1"/>
  <c r="AN133" i="7" s="1"/>
  <c r="AN140" i="7" s="1"/>
  <c r="P133" i="7" a="1"/>
  <c r="P133" i="7" s="1"/>
  <c r="P140" i="7" s="1"/>
  <c r="CI133" i="7" a="1"/>
  <c r="CI133" i="7" s="1"/>
  <c r="CI140" i="7" s="1"/>
  <c r="CN133" i="7" a="1"/>
  <c r="CN133" i="7" s="1"/>
  <c r="CN139" i="7" s="1"/>
  <c r="T133" i="7" a="1"/>
  <c r="T133" i="7" s="1"/>
  <c r="T139" i="7" s="1"/>
  <c r="BU133" i="7" a="1"/>
  <c r="BU133" i="7" s="1"/>
  <c r="BU138" i="7" s="1"/>
  <c r="Y133" i="7" a="1"/>
  <c r="Y133" i="7" s="1"/>
  <c r="Y138" i="7" s="1"/>
  <c r="CA133" i="7" a="1"/>
  <c r="CA133" i="7" s="1"/>
  <c r="CA146" i="7" s="1"/>
  <c r="BZ133" i="7" a="1"/>
  <c r="BZ133" i="7" s="1"/>
  <c r="BZ145" i="7" s="1"/>
  <c r="AW133" i="7" a="1"/>
  <c r="AW133" i="7" s="1"/>
  <c r="AW138" i="7" s="1"/>
  <c r="CO133" i="7" a="1"/>
  <c r="CO133" i="7" s="1"/>
  <c r="CO139" i="7" s="1"/>
  <c r="BQ133" i="7" a="1"/>
  <c r="BQ133" i="7" s="1"/>
  <c r="BQ139" i="7" s="1"/>
  <c r="U133" i="7" a="1"/>
  <c r="U133" i="7" s="1"/>
  <c r="U139" i="7" s="1"/>
  <c r="AR133" i="7" a="1"/>
  <c r="AR133" i="7" s="1"/>
  <c r="AR145" i="7" s="1"/>
  <c r="CW133" i="7" a="1"/>
  <c r="CW133" i="7" s="1"/>
  <c r="CW140" i="7" s="1"/>
  <c r="BY133" i="7" a="1"/>
  <c r="BY133" i="7" s="1"/>
  <c r="BY144" i="7" s="1"/>
  <c r="AM133" i="7" a="1"/>
  <c r="AM133" i="7" s="1"/>
  <c r="AM138" i="7" s="1"/>
  <c r="CT147" i="7"/>
  <c r="F137" i="7"/>
  <c r="F146" i="7"/>
  <c r="BZ137" i="7"/>
  <c r="BZ146" i="7"/>
  <c r="BV147" i="7"/>
  <c r="AX147" i="7"/>
  <c r="K145" i="7"/>
  <c r="BL144" i="7"/>
  <c r="AN144" i="7"/>
  <c r="P144" i="7"/>
  <c r="CO143" i="7"/>
  <c r="AS143" i="7"/>
  <c r="CT142" i="7"/>
  <c r="AX142" i="7"/>
  <c r="CY141" i="7"/>
  <c r="BA133" i="7" a="1"/>
  <c r="BA133" i="7" s="1"/>
  <c r="BA137" i="7" s="1"/>
  <c r="AC133" i="7" a="1"/>
  <c r="AC133" i="7" s="1"/>
  <c r="AC137" i="7" s="1"/>
  <c r="E133" i="7" a="1"/>
  <c r="E133" i="7" s="1"/>
  <c r="E138" i="7" s="1"/>
  <c r="BF133" i="7" a="1"/>
  <c r="BF133" i="7" s="1"/>
  <c r="BF141" i="7" s="1"/>
  <c r="CA141" i="7"/>
  <c r="BC141" i="7"/>
  <c r="AE141" i="7"/>
  <c r="CJ133" i="7" a="1"/>
  <c r="CJ133" i="7" s="1"/>
  <c r="CJ147" i="7" s="1"/>
  <c r="BH140" i="7"/>
  <c r="AJ140" i="7"/>
  <c r="L140" i="7"/>
  <c r="CE141" i="7"/>
  <c r="CE146" i="7"/>
  <c r="CE137" i="7"/>
  <c r="CE142" i="7"/>
  <c r="CE147" i="7"/>
  <c r="CE138" i="7"/>
  <c r="CE143" i="7"/>
  <c r="CE139" i="7"/>
  <c r="CE144" i="7"/>
  <c r="CE140" i="7"/>
  <c r="CE145" i="7"/>
  <c r="AI141" i="7"/>
  <c r="AI146" i="7"/>
  <c r="AI137" i="7"/>
  <c r="AI142" i="7"/>
  <c r="AI147" i="7"/>
  <c r="AI138" i="7"/>
  <c r="AI143" i="7"/>
  <c r="AI139" i="7"/>
  <c r="AI144" i="7"/>
  <c r="AI140" i="7"/>
  <c r="AI145" i="7"/>
  <c r="AR144" i="7"/>
  <c r="AR140" i="7"/>
  <c r="S139" i="7"/>
  <c r="S144" i="7"/>
  <c r="S140" i="7"/>
  <c r="S145" i="7"/>
  <c r="S141" i="7"/>
  <c r="S146" i="7"/>
  <c r="S137" i="7"/>
  <c r="S142" i="7"/>
  <c r="S147" i="7"/>
  <c r="S138" i="7"/>
  <c r="S143" i="7"/>
  <c r="CR138" i="7"/>
  <c r="CR143" i="7"/>
  <c r="CR139" i="7"/>
  <c r="CR144" i="7"/>
  <c r="CR140" i="7"/>
  <c r="CR145" i="7"/>
  <c r="CR141" i="7"/>
  <c r="CR146" i="7"/>
  <c r="CR137" i="7"/>
  <c r="CR142" i="7"/>
  <c r="CR147" i="7"/>
  <c r="AV138" i="7"/>
  <c r="AV143" i="7"/>
  <c r="AV139" i="7"/>
  <c r="AV144" i="7"/>
  <c r="AV140" i="7"/>
  <c r="AV145" i="7"/>
  <c r="AV141" i="7"/>
  <c r="AV146" i="7"/>
  <c r="AV137" i="7"/>
  <c r="AV142" i="7"/>
  <c r="AV147" i="7"/>
  <c r="CW139" i="7"/>
  <c r="BY137" i="7"/>
  <c r="BY142" i="7"/>
  <c r="BY147" i="7"/>
  <c r="BY138" i="7"/>
  <c r="BY143" i="7"/>
  <c r="BY139" i="7"/>
  <c r="BA141" i="7"/>
  <c r="BA146" i="7"/>
  <c r="X138" i="7"/>
  <c r="X143" i="7"/>
  <c r="X139" i="7"/>
  <c r="X144" i="7"/>
  <c r="X140" i="7"/>
  <c r="X145" i="7"/>
  <c r="X141" i="7"/>
  <c r="X146" i="7"/>
  <c r="X137" i="7"/>
  <c r="X142" i="7"/>
  <c r="X147" i="7"/>
  <c r="BT138" i="7"/>
  <c r="BT143" i="7"/>
  <c r="BT139" i="7"/>
  <c r="BT144" i="7"/>
  <c r="BT140" i="7"/>
  <c r="BT145" i="7"/>
  <c r="BT141" i="7"/>
  <c r="BT146" i="7"/>
  <c r="BT137" i="7"/>
  <c r="BT142" i="7"/>
  <c r="BT147" i="7"/>
  <c r="O140" i="7"/>
  <c r="O145" i="7"/>
  <c r="O141" i="7"/>
  <c r="O146" i="7"/>
  <c r="O137" i="7"/>
  <c r="O142" i="7"/>
  <c r="O147" i="7"/>
  <c r="O138" i="7"/>
  <c r="O143" i="7"/>
  <c r="O139" i="7"/>
  <c r="O144" i="7"/>
  <c r="AM140" i="7"/>
  <c r="AM145" i="7"/>
  <c r="AM141" i="7"/>
  <c r="AM146" i="7"/>
  <c r="AM137" i="7"/>
  <c r="AM142" i="7"/>
  <c r="AM147" i="7"/>
  <c r="Z147" i="7"/>
  <c r="CX146" i="7"/>
  <c r="BG145" i="7"/>
  <c r="BV142" i="7"/>
  <c r="Z142" i="7"/>
  <c r="G141" i="7"/>
  <c r="CF140" i="7"/>
  <c r="CK139" i="7"/>
  <c r="AY137" i="7"/>
  <c r="Y147" i="7"/>
  <c r="CI144" i="7"/>
  <c r="CN143" i="7"/>
  <c r="BP143" i="7"/>
  <c r="T143" i="7"/>
  <c r="BU142" i="7"/>
  <c r="AW142" i="7"/>
  <c r="Y142" i="7"/>
  <c r="CX141" i="7"/>
  <c r="BZ141" i="7"/>
  <c r="BB141" i="7"/>
  <c r="AD141" i="7"/>
  <c r="F141" i="7"/>
  <c r="BG140" i="7"/>
  <c r="K140" i="7"/>
  <c r="BL139" i="7"/>
  <c r="AN139" i="7"/>
  <c r="P139" i="7"/>
  <c r="CO138" i="7"/>
  <c r="BQ138" i="7"/>
  <c r="AS138" i="7"/>
  <c r="CT137" i="7"/>
  <c r="BV137" i="7"/>
  <c r="AX137" i="7"/>
  <c r="Z137" i="7"/>
  <c r="DA145" i="7"/>
  <c r="CC145" i="7"/>
  <c r="BE145" i="7"/>
  <c r="AG145" i="7"/>
  <c r="I145" i="7"/>
  <c r="BJ144" i="7"/>
  <c r="AL144" i="7"/>
  <c r="CM143" i="7"/>
  <c r="AQ143" i="7"/>
  <c r="CI139" i="7"/>
  <c r="CN138" i="7"/>
  <c r="BP138" i="7"/>
  <c r="T138" i="7"/>
  <c r="BU137" i="7"/>
  <c r="AW137" i="7"/>
  <c r="Y137" i="7"/>
  <c r="AY146" i="7"/>
  <c r="CZ145" i="7"/>
  <c r="CB145" i="7"/>
  <c r="BD145" i="7"/>
  <c r="AF145" i="7"/>
  <c r="H145" i="7"/>
  <c r="CG144" i="7"/>
  <c r="BI144" i="7"/>
  <c r="AK144" i="7"/>
  <c r="M144" i="7"/>
  <c r="DA140" i="7"/>
  <c r="CC140" i="7"/>
  <c r="BE140" i="7"/>
  <c r="AG140" i="7"/>
  <c r="I140" i="7"/>
  <c r="BJ139" i="7"/>
  <c r="AL139" i="7"/>
  <c r="CM138" i="7"/>
  <c r="AQ138" i="7"/>
  <c r="CT146" i="7"/>
  <c r="BV146" i="7"/>
  <c r="AX146" i="7"/>
  <c r="Z146" i="7"/>
  <c r="CY145" i="7"/>
  <c r="CA145" i="7"/>
  <c r="BC145" i="7"/>
  <c r="AE145" i="7"/>
  <c r="G145" i="7"/>
  <c r="CF144" i="7"/>
  <c r="BH144" i="7"/>
  <c r="AJ144" i="7"/>
  <c r="L144" i="7"/>
  <c r="CK143" i="7"/>
  <c r="AY141" i="7"/>
  <c r="CZ140" i="7"/>
  <c r="CB140" i="7"/>
  <c r="BD140" i="7"/>
  <c r="AF140" i="7"/>
  <c r="H140" i="7"/>
  <c r="CG139" i="7"/>
  <c r="BI139" i="7"/>
  <c r="AK139" i="7"/>
  <c r="M139" i="7"/>
  <c r="BO133" i="7" a="1"/>
  <c r="BO133" i="7" s="1"/>
  <c r="CO147" i="7"/>
  <c r="BQ147" i="7"/>
  <c r="AS147" i="7"/>
  <c r="U147" i="7"/>
  <c r="BU146" i="7"/>
  <c r="AW146" i="7"/>
  <c r="Y146" i="7"/>
  <c r="AD145" i="7"/>
  <c r="F145" i="7"/>
  <c r="BG144" i="7"/>
  <c r="K144" i="7"/>
  <c r="BL143" i="7"/>
  <c r="AN143" i="7"/>
  <c r="P143" i="7"/>
  <c r="CO142" i="7"/>
  <c r="BQ142" i="7"/>
  <c r="AS142" i="7"/>
  <c r="U142" i="7"/>
  <c r="CT141" i="7"/>
  <c r="BV141" i="7"/>
  <c r="AX141" i="7"/>
  <c r="Z141" i="7"/>
  <c r="CY140" i="7"/>
  <c r="CA140" i="7"/>
  <c r="BC140" i="7"/>
  <c r="AE140" i="7"/>
  <c r="G140" i="7"/>
  <c r="CF139" i="7"/>
  <c r="BH139" i="7"/>
  <c r="AJ139" i="7"/>
  <c r="L139" i="7"/>
  <c r="CK138" i="7"/>
  <c r="CL133" i="7" a="1"/>
  <c r="CL133" i="7" s="1"/>
  <c r="BN133" i="7" a="1"/>
  <c r="BN133" i="7" s="1"/>
  <c r="AP133" i="7" a="1"/>
  <c r="AP133" i="7" s="1"/>
  <c r="R133" i="7" a="1"/>
  <c r="R133" i="7" s="1"/>
  <c r="CQ133" i="7" a="1"/>
  <c r="CQ133" i="7" s="1"/>
  <c r="BS133" i="7" a="1"/>
  <c r="BS133" i="7" s="1"/>
  <c r="AU133" i="7" a="1"/>
  <c r="AU133" i="7" s="1"/>
  <c r="W133" i="7" a="1"/>
  <c r="W133" i="7" s="1"/>
  <c r="CV133" i="7" a="1"/>
  <c r="CV133" i="7" s="1"/>
  <c r="BX133" i="7" a="1"/>
  <c r="BX133" i="7" s="1"/>
  <c r="AZ133" i="7" a="1"/>
  <c r="AZ133" i="7" s="1"/>
  <c r="AB133" i="7" a="1"/>
  <c r="AB133" i="7" s="1"/>
  <c r="CN147" i="7"/>
  <c r="BP147" i="7"/>
  <c r="T147" i="7"/>
  <c r="CI143" i="7"/>
  <c r="CN142" i="7"/>
  <c r="BP142" i="7"/>
  <c r="T142" i="7"/>
  <c r="AW141" i="7"/>
  <c r="Y141" i="7"/>
  <c r="CX140" i="7"/>
  <c r="AD140" i="7"/>
  <c r="F140" i="7"/>
  <c r="BG139" i="7"/>
  <c r="K139" i="7"/>
  <c r="CJ138" i="7"/>
  <c r="BL138" i="7"/>
  <c r="AN138" i="7"/>
  <c r="P138" i="7"/>
  <c r="CO137" i="7"/>
  <c r="BQ137" i="7"/>
  <c r="AS137" i="7"/>
  <c r="U137" i="7"/>
  <c r="BM133" i="7" a="1"/>
  <c r="BM133" i="7" s="1"/>
  <c r="AO133" i="7" a="1"/>
  <c r="AO133" i="7" s="1"/>
  <c r="Q133" i="7" a="1"/>
  <c r="Q133" i="7" s="1"/>
  <c r="CP133" i="7" a="1"/>
  <c r="CP133" i="7" s="1"/>
  <c r="BR133" i="7" a="1"/>
  <c r="BR133" i="7" s="1"/>
  <c r="AT133" i="7" a="1"/>
  <c r="AT133" i="7" s="1"/>
  <c r="V133" i="7" a="1"/>
  <c r="V133" i="7" s="1"/>
  <c r="CU133" i="7" a="1"/>
  <c r="CU133" i="7" s="1"/>
  <c r="BW133" i="7" a="1"/>
  <c r="BW133" i="7" s="1"/>
  <c r="AA133" i="7" a="1"/>
  <c r="AA133" i="7" s="1"/>
  <c r="CM147" i="7"/>
  <c r="AQ147" i="7"/>
  <c r="DA144" i="7"/>
  <c r="CC144" i="7"/>
  <c r="BE144" i="7"/>
  <c r="AG144" i="7"/>
  <c r="I144" i="7"/>
  <c r="BJ143" i="7"/>
  <c r="AL143" i="7"/>
  <c r="CM142" i="7"/>
  <c r="AQ142" i="7"/>
  <c r="CI138" i="7"/>
  <c r="CN137" i="7"/>
  <c r="BP137" i="7"/>
  <c r="T137" i="7"/>
  <c r="AY145" i="7"/>
  <c r="CZ144" i="7"/>
  <c r="CB144" i="7"/>
  <c r="BD144" i="7"/>
  <c r="AF144" i="7"/>
  <c r="H144" i="7"/>
  <c r="CG143" i="7"/>
  <c r="BI143" i="7"/>
  <c r="AK143" i="7"/>
  <c r="M143" i="7"/>
  <c r="DA139" i="7"/>
  <c r="CC139" i="7"/>
  <c r="BE139" i="7"/>
  <c r="AG139" i="7"/>
  <c r="I139" i="7"/>
  <c r="BJ138" i="7"/>
  <c r="AL138" i="7"/>
  <c r="CM137" i="7"/>
  <c r="AQ137" i="7"/>
  <c r="CD133" i="7" a="1"/>
  <c r="CD133" i="7" s="1"/>
  <c r="AH133" i="7" a="1"/>
  <c r="AH133" i="7" s="1"/>
  <c r="J133" i="7" a="1"/>
  <c r="J133" i="7" s="1"/>
  <c r="BK133" i="7" a="1"/>
  <c r="BK133" i="7" s="1"/>
  <c r="CK147" i="7"/>
  <c r="CO146" i="7"/>
  <c r="BQ146" i="7"/>
  <c r="AS146" i="7"/>
  <c r="U146" i="7"/>
  <c r="CT145" i="7"/>
  <c r="BV145" i="7"/>
  <c r="AX145" i="7"/>
  <c r="Z145" i="7"/>
  <c r="CY144" i="7"/>
  <c r="CA144" i="7"/>
  <c r="BC144" i="7"/>
  <c r="AE144" i="7"/>
  <c r="G144" i="7"/>
  <c r="CF143" i="7"/>
  <c r="BH143" i="7"/>
  <c r="AJ143" i="7"/>
  <c r="L143" i="7"/>
  <c r="CK142" i="7"/>
  <c r="AY140" i="7"/>
  <c r="CZ139" i="7"/>
  <c r="CB139" i="7"/>
  <c r="BD139" i="7"/>
  <c r="AF139" i="7"/>
  <c r="H139" i="7"/>
  <c r="CG138" i="7"/>
  <c r="BI138" i="7"/>
  <c r="AK138" i="7"/>
  <c r="M138" i="7"/>
  <c r="CH133" i="7" a="1"/>
  <c r="CH133" i="7" s="1"/>
  <c r="BL147" i="7"/>
  <c r="AN147" i="7"/>
  <c r="P147" i="7"/>
  <c r="CN146" i="7"/>
  <c r="BP146" i="7"/>
  <c r="T146" i="7"/>
  <c r="BU145" i="7"/>
  <c r="AW145" i="7"/>
  <c r="Y145" i="7"/>
  <c r="CX144" i="7"/>
  <c r="BZ144" i="7"/>
  <c r="BB144" i="7"/>
  <c r="AD144" i="7"/>
  <c r="F144" i="7"/>
  <c r="BG143" i="7"/>
  <c r="K143" i="7"/>
  <c r="CJ142" i="7"/>
  <c r="BL142" i="7"/>
  <c r="AN142" i="7"/>
  <c r="P142" i="7"/>
  <c r="CO141" i="7"/>
  <c r="BQ141" i="7"/>
  <c r="AS141" i="7"/>
  <c r="U141" i="7"/>
  <c r="CT140" i="7"/>
  <c r="BV140" i="7"/>
  <c r="AX140" i="7"/>
  <c r="Z140" i="7"/>
  <c r="CY139" i="7"/>
  <c r="CA139" i="7"/>
  <c r="BC139" i="7"/>
  <c r="AE139" i="7"/>
  <c r="G139" i="7"/>
  <c r="CF138" i="7"/>
  <c r="BH138" i="7"/>
  <c r="AJ138" i="7"/>
  <c r="L138" i="7"/>
  <c r="CK137" i="7"/>
  <c r="CI147" i="7"/>
  <c r="CM146" i="7"/>
  <c r="AQ146" i="7"/>
  <c r="CI142" i="7"/>
  <c r="CN141" i="7"/>
  <c r="BP141" i="7"/>
  <c r="T141" i="7"/>
  <c r="BU140" i="7"/>
  <c r="AW140" i="7"/>
  <c r="Y140" i="7"/>
  <c r="CX139" i="7"/>
  <c r="BZ139" i="7"/>
  <c r="AD139" i="7"/>
  <c r="F139" i="7"/>
  <c r="BG138" i="7"/>
  <c r="K138" i="7"/>
  <c r="CJ137" i="7"/>
  <c r="BL137" i="7"/>
  <c r="AN137" i="7"/>
  <c r="P137" i="7"/>
  <c r="BJ147" i="7"/>
  <c r="AL147" i="7"/>
  <c r="DA143" i="7"/>
  <c r="CC143" i="7"/>
  <c r="BE143" i="7"/>
  <c r="AG143" i="7"/>
  <c r="I143" i="7"/>
  <c r="BJ142" i="7"/>
  <c r="AL142" i="7"/>
  <c r="CM141" i="7"/>
  <c r="AQ141" i="7"/>
  <c r="CI137" i="7"/>
  <c r="CG147" i="7"/>
  <c r="BI147" i="7"/>
  <c r="AK147" i="7"/>
  <c r="M147" i="7"/>
  <c r="CK146" i="7"/>
  <c r="AY144" i="7"/>
  <c r="CZ143" i="7"/>
  <c r="CB143" i="7"/>
  <c r="BD143" i="7"/>
  <c r="AF143" i="7"/>
  <c r="H143" i="7"/>
  <c r="CG142" i="7"/>
  <c r="BI142" i="7"/>
  <c r="AK142" i="7"/>
  <c r="M142" i="7"/>
  <c r="DA138" i="7"/>
  <c r="CC138" i="7"/>
  <c r="BE138" i="7"/>
  <c r="AG138" i="7"/>
  <c r="I138" i="7"/>
  <c r="BJ137" i="7"/>
  <c r="AL137" i="7"/>
  <c r="CF147" i="7"/>
  <c r="BH147" i="7"/>
  <c r="AJ147" i="7"/>
  <c r="L147" i="7"/>
  <c r="BL146" i="7"/>
  <c r="AN146" i="7"/>
  <c r="P146" i="7"/>
  <c r="CO145" i="7"/>
  <c r="BQ145" i="7"/>
  <c r="AS145" i="7"/>
  <c r="U145" i="7"/>
  <c r="CT144" i="7"/>
  <c r="BV144" i="7"/>
  <c r="AX144" i="7"/>
  <c r="Z144" i="7"/>
  <c r="CY143" i="7"/>
  <c r="CA143" i="7"/>
  <c r="BC143" i="7"/>
  <c r="AE143" i="7"/>
  <c r="G143" i="7"/>
  <c r="CF142" i="7"/>
  <c r="BH142" i="7"/>
  <c r="AJ142" i="7"/>
  <c r="L142" i="7"/>
  <c r="CK141" i="7"/>
  <c r="AY139" i="7"/>
  <c r="CZ138" i="7"/>
  <c r="CB138" i="7"/>
  <c r="BD138" i="7"/>
  <c r="AF138" i="7"/>
  <c r="H138" i="7"/>
  <c r="CG137" i="7"/>
  <c r="BI137" i="7"/>
  <c r="AK137" i="7"/>
  <c r="M137" i="7"/>
  <c r="BG147" i="7"/>
  <c r="K147" i="7"/>
  <c r="CI146" i="7"/>
  <c r="CN145" i="7"/>
  <c r="BP145" i="7"/>
  <c r="T145" i="7"/>
  <c r="BU144" i="7"/>
  <c r="AW144" i="7"/>
  <c r="Y144" i="7"/>
  <c r="CX143" i="7"/>
  <c r="BZ143" i="7"/>
  <c r="BB143" i="7"/>
  <c r="AD143" i="7"/>
  <c r="F143" i="7"/>
  <c r="BG142" i="7"/>
  <c r="K142" i="7"/>
  <c r="CJ141" i="7"/>
  <c r="BL141" i="7"/>
  <c r="AN141" i="7"/>
  <c r="P141" i="7"/>
  <c r="CO140" i="7"/>
  <c r="BQ140" i="7"/>
  <c r="AS140" i="7"/>
  <c r="U140" i="7"/>
  <c r="CT139" i="7"/>
  <c r="BV139" i="7"/>
  <c r="AX139" i="7"/>
  <c r="Z139" i="7"/>
  <c r="CY138" i="7"/>
  <c r="CA138" i="7"/>
  <c r="BC138" i="7"/>
  <c r="AE138" i="7"/>
  <c r="G138" i="7"/>
  <c r="CF137" i="7"/>
  <c r="BH137" i="7"/>
  <c r="AJ137" i="7"/>
  <c r="L137" i="7"/>
  <c r="BJ146" i="7"/>
  <c r="AL146" i="7"/>
  <c r="CM145" i="7"/>
  <c r="AQ145" i="7"/>
  <c r="CI141" i="7"/>
  <c r="CN140" i="7"/>
  <c r="BP140" i="7"/>
  <c r="T140" i="7"/>
  <c r="BU139" i="7"/>
  <c r="AW139" i="7"/>
  <c r="Y139" i="7"/>
  <c r="CX138" i="7"/>
  <c r="BZ138" i="7"/>
  <c r="BB138" i="7"/>
  <c r="AD138" i="7"/>
  <c r="F138" i="7"/>
  <c r="BG137" i="7"/>
  <c r="K137" i="7"/>
  <c r="DA147" i="7"/>
  <c r="CC147" i="7"/>
  <c r="BE147" i="7"/>
  <c r="AG147" i="7"/>
  <c r="I147" i="7"/>
  <c r="CG146" i="7"/>
  <c r="BI146" i="7"/>
  <c r="AK146" i="7"/>
  <c r="M146" i="7"/>
  <c r="DA142" i="7"/>
  <c r="CC142" i="7"/>
  <c r="BE142" i="7"/>
  <c r="AG142" i="7"/>
  <c r="I142" i="7"/>
  <c r="BJ141" i="7"/>
  <c r="AL141" i="7"/>
  <c r="CM140" i="7"/>
  <c r="AQ140" i="7"/>
  <c r="CS133" i="7" a="1"/>
  <c r="CS133" i="7" s="1"/>
  <c r="CZ147" i="7"/>
  <c r="CB147" i="7"/>
  <c r="BD147" i="7"/>
  <c r="AF147" i="7"/>
  <c r="H147" i="7"/>
  <c r="CF146" i="7"/>
  <c r="BH146" i="7"/>
  <c r="AJ146" i="7"/>
  <c r="L146" i="7"/>
  <c r="CK145" i="7"/>
  <c r="AY143" i="7"/>
  <c r="CZ142" i="7"/>
  <c r="CB142" i="7"/>
  <c r="BD142" i="7"/>
  <c r="AF142" i="7"/>
  <c r="H142" i="7"/>
  <c r="CG141" i="7"/>
  <c r="BI141" i="7"/>
  <c r="AK141" i="7"/>
  <c r="M141" i="7"/>
  <c r="DA137" i="7"/>
  <c r="CC137" i="7"/>
  <c r="BE137" i="7"/>
  <c r="AG137" i="7"/>
  <c r="I137" i="7"/>
  <c r="CY147" i="7"/>
  <c r="CA147" i="7"/>
  <c r="BC147" i="7"/>
  <c r="AE147" i="7"/>
  <c r="G147" i="7"/>
  <c r="BG146" i="7"/>
  <c r="K146" i="7"/>
  <c r="CJ145" i="7"/>
  <c r="BL145" i="7"/>
  <c r="AN145" i="7"/>
  <c r="P145" i="7"/>
  <c r="CO144" i="7"/>
  <c r="BQ144" i="7"/>
  <c r="AS144" i="7"/>
  <c r="U144" i="7"/>
  <c r="CT143" i="7"/>
  <c r="BV143" i="7"/>
  <c r="AX143" i="7"/>
  <c r="Z143" i="7"/>
  <c r="CY142" i="7"/>
  <c r="CA142" i="7"/>
  <c r="BC142" i="7"/>
  <c r="AE142" i="7"/>
  <c r="G142" i="7"/>
  <c r="CF141" i="7"/>
  <c r="BH141" i="7"/>
  <c r="AJ141" i="7"/>
  <c r="L141" i="7"/>
  <c r="CK140" i="7"/>
  <c r="AY138" i="7"/>
  <c r="CZ137" i="7"/>
  <c r="CB137" i="7"/>
  <c r="BD137" i="7"/>
  <c r="AF137" i="7"/>
  <c r="H137" i="7"/>
  <c r="CX147" i="7"/>
  <c r="BZ147" i="7"/>
  <c r="AD147" i="7"/>
  <c r="F147" i="7"/>
  <c r="CI145" i="7"/>
  <c r="CN144" i="7"/>
  <c r="BP144" i="7"/>
  <c r="T144" i="7"/>
  <c r="BU143" i="7"/>
  <c r="AW143" i="7"/>
  <c r="Y143" i="7"/>
  <c r="CX142" i="7"/>
  <c r="BZ142" i="7"/>
  <c r="BB142" i="7"/>
  <c r="AD142" i="7"/>
  <c r="F142" i="7"/>
  <c r="CY137" i="7"/>
  <c r="CA137" i="7"/>
  <c r="BC137" i="7"/>
  <c r="AE137" i="7"/>
  <c r="G137" i="7"/>
  <c r="DA146" i="7"/>
  <c r="CC146" i="7"/>
  <c r="BE146" i="7"/>
  <c r="AG146" i="7"/>
  <c r="I146" i="7"/>
  <c r="BJ145" i="7"/>
  <c r="AL145" i="7"/>
  <c r="CM144" i="7"/>
  <c r="AQ144" i="7"/>
  <c r="CZ146" i="7"/>
  <c r="CB146" i="7"/>
  <c r="BD146" i="7"/>
  <c r="AF146" i="7"/>
  <c r="H146" i="7"/>
  <c r="CG145" i="7"/>
  <c r="BI145" i="7"/>
  <c r="AK145" i="7"/>
  <c r="M145" i="7"/>
  <c r="AY147" i="7"/>
  <c r="D133" i="7" a="1"/>
  <c r="D133" i="7" s="1"/>
  <c r="DA120" i="7"/>
  <c r="DA121" i="7" s="1"/>
  <c r="CC120" i="7"/>
  <c r="CC121" i="7" s="1"/>
  <c r="BE120" i="7"/>
  <c r="BE121" i="7" s="1"/>
  <c r="AG120" i="7"/>
  <c r="AG121" i="7" s="1"/>
  <c r="I3" i="2" a="1"/>
  <c r="I3" i="2" s="1"/>
  <c r="DG69" i="7" l="1"/>
  <c r="DF87" i="7"/>
  <c r="DF42" i="7"/>
  <c r="DG55" i="7"/>
  <c r="DF96" i="7"/>
  <c r="DG7" i="7"/>
  <c r="DK7" i="7" s="1"/>
  <c r="DG19" i="7"/>
  <c r="DG110" i="7"/>
  <c r="AE149" i="7"/>
  <c r="AE150" i="7" s="1"/>
  <c r="AE151" i="7"/>
  <c r="AE152" i="7" s="1"/>
  <c r="CB149" i="7"/>
  <c r="CB150" i="7" s="1"/>
  <c r="CB151" i="7"/>
  <c r="CB152" i="7" s="1"/>
  <c r="BH149" i="7"/>
  <c r="BH150" i="7" s="1"/>
  <c r="BH151" i="7"/>
  <c r="BH152" i="7" s="1"/>
  <c r="BJ149" i="7"/>
  <c r="BJ150" i="7" s="1"/>
  <c r="BJ151" i="7"/>
  <c r="BJ152" i="7" s="1"/>
  <c r="Y149" i="7"/>
  <c r="Y150" i="7" s="1"/>
  <c r="Y151" i="7"/>
  <c r="Y152" i="7" s="1"/>
  <c r="CR151" i="7"/>
  <c r="CR152" i="7" s="1"/>
  <c r="CR149" i="7"/>
  <c r="CR150" i="7" s="1"/>
  <c r="AR139" i="7"/>
  <c r="DG93" i="7"/>
  <c r="DF66" i="7"/>
  <c r="DG79" i="7"/>
  <c r="DF31" i="7"/>
  <c r="DG81" i="7"/>
  <c r="DG25" i="7"/>
  <c r="G149" i="7"/>
  <c r="G150" i="7" s="1"/>
  <c r="G151" i="7"/>
  <c r="G152" i="7" s="1"/>
  <c r="BC149" i="7"/>
  <c r="BC150" i="7" s="1"/>
  <c r="BC151" i="7"/>
  <c r="BC152" i="7" s="1"/>
  <c r="CZ149" i="7"/>
  <c r="CZ150" i="7" s="1"/>
  <c r="CZ151" i="7"/>
  <c r="CZ152" i="7" s="1"/>
  <c r="CF149" i="7"/>
  <c r="CF150" i="7" s="1"/>
  <c r="CF151" i="7"/>
  <c r="CF152" i="7" s="1"/>
  <c r="AW151" i="7"/>
  <c r="AW152" i="7" s="1"/>
  <c r="F149" i="7"/>
  <c r="F150" i="7" s="1"/>
  <c r="F151" i="7"/>
  <c r="F152" i="7" s="1"/>
  <c r="DF10" i="7"/>
  <c r="DF13" i="7"/>
  <c r="DF90" i="7"/>
  <c r="DG52" i="7"/>
  <c r="DG103" i="7"/>
  <c r="DG10" i="7"/>
  <c r="DF55" i="7"/>
  <c r="DG105" i="7"/>
  <c r="T149" i="7"/>
  <c r="T150" i="7" s="1"/>
  <c r="T151" i="7"/>
  <c r="T152" i="7" s="1"/>
  <c r="DF34" i="7"/>
  <c r="DF37" i="7"/>
  <c r="DG9" i="7"/>
  <c r="DF114" i="7"/>
  <c r="DG76" i="7"/>
  <c r="DF23" i="7"/>
  <c r="DG106" i="7"/>
  <c r="DG12" i="7"/>
  <c r="DF79" i="7"/>
  <c r="DG83" i="7"/>
  <c r="DG87" i="7"/>
  <c r="BD149" i="7"/>
  <c r="BD150" i="7" s="1"/>
  <c r="BD151" i="7"/>
  <c r="BD152" i="7" s="1"/>
  <c r="CA149" i="7"/>
  <c r="CA150" i="7" s="1"/>
  <c r="CA151" i="7"/>
  <c r="CA152" i="7" s="1"/>
  <c r="CY149" i="7"/>
  <c r="CY150" i="7" s="1"/>
  <c r="CY151" i="7"/>
  <c r="CY152" i="7" s="1"/>
  <c r="BP149" i="7"/>
  <c r="BP150" i="7" s="1"/>
  <c r="BP151" i="7"/>
  <c r="BP152" i="7" s="1"/>
  <c r="CJ139" i="7"/>
  <c r="DF58" i="7"/>
  <c r="DF61" i="7"/>
  <c r="DG100" i="7"/>
  <c r="DF47" i="7"/>
  <c r="DF26" i="7"/>
  <c r="DF28" i="7"/>
  <c r="DF103" i="7"/>
  <c r="DF113" i="7"/>
  <c r="DF111" i="7"/>
  <c r="L149" i="7"/>
  <c r="L150" i="7" s="1"/>
  <c r="L151" i="7"/>
  <c r="L152" i="7" s="1"/>
  <c r="AL149" i="7"/>
  <c r="AL150" i="7" s="1"/>
  <c r="AL151" i="7"/>
  <c r="AL152" i="7" s="1"/>
  <c r="K149" i="7"/>
  <c r="K150" i="7" s="1"/>
  <c r="K151" i="7"/>
  <c r="K152" i="7" s="1"/>
  <c r="CN149" i="7"/>
  <c r="CN150" i="7" s="1"/>
  <c r="CN151" i="7"/>
  <c r="CN152" i="7" s="1"/>
  <c r="AS149" i="7"/>
  <c r="AS150" i="7" s="1"/>
  <c r="AS151" i="7"/>
  <c r="AS152" i="7" s="1"/>
  <c r="BB146" i="7"/>
  <c r="CW144" i="7"/>
  <c r="DF82" i="7"/>
  <c r="DF85" i="7"/>
  <c r="DF20" i="7"/>
  <c r="DF71" i="7"/>
  <c r="DF50" i="7"/>
  <c r="DF52" i="7"/>
  <c r="DI27" i="7"/>
  <c r="DG58" i="7"/>
  <c r="DG26" i="7"/>
  <c r="DF106" i="7"/>
  <c r="DF109" i="7"/>
  <c r="DF44" i="7"/>
  <c r="DF95" i="7"/>
  <c r="DF74" i="7"/>
  <c r="DF76" i="7"/>
  <c r="DG14" i="7"/>
  <c r="DG89" i="7"/>
  <c r="DG82" i="7"/>
  <c r="DG65" i="7"/>
  <c r="CK149" i="7"/>
  <c r="CK150" i="7" s="1"/>
  <c r="CK151" i="7"/>
  <c r="CK152" i="7" s="1"/>
  <c r="CO149" i="7"/>
  <c r="CO150" i="7" s="1"/>
  <c r="CO151" i="7"/>
  <c r="CO152" i="7" s="1"/>
  <c r="CW143" i="7"/>
  <c r="DF68" i="7"/>
  <c r="DF98" i="7"/>
  <c r="DF100" i="7"/>
  <c r="DF30" i="7"/>
  <c r="DF9" i="7"/>
  <c r="DG21" i="7"/>
  <c r="DG64" i="7"/>
  <c r="AJ149" i="7"/>
  <c r="AJ150" i="7" s="1"/>
  <c r="AJ151" i="7"/>
  <c r="AJ152" i="7" s="1"/>
  <c r="AQ149" i="7"/>
  <c r="AQ150" i="7" s="1"/>
  <c r="AQ151" i="7"/>
  <c r="AQ152" i="7" s="1"/>
  <c r="N144" i="7"/>
  <c r="CW138" i="7"/>
  <c r="DG20" i="7"/>
  <c r="DI36" i="7"/>
  <c r="DG49" i="7"/>
  <c r="DF92" i="7"/>
  <c r="DG54" i="7"/>
  <c r="DF54" i="7"/>
  <c r="DF33" i="7"/>
  <c r="DG22" i="7"/>
  <c r="DG88" i="7"/>
  <c r="CM149" i="7"/>
  <c r="CM150" i="7" s="1"/>
  <c r="CM151" i="7"/>
  <c r="CM152" i="7" s="1"/>
  <c r="N139" i="7"/>
  <c r="CW147" i="7"/>
  <c r="DG48" i="7"/>
  <c r="DG73" i="7"/>
  <c r="DG27" i="7"/>
  <c r="DF116" i="7"/>
  <c r="DG78" i="7"/>
  <c r="DF78" i="7"/>
  <c r="DF57" i="7"/>
  <c r="DG28" i="7"/>
  <c r="DF112" i="7"/>
  <c r="AG149" i="7"/>
  <c r="AG150" i="7" s="1"/>
  <c r="AG151" i="7"/>
  <c r="AG152" i="7" s="1"/>
  <c r="P149" i="7"/>
  <c r="P150" i="7" s="1"/>
  <c r="P151" i="7"/>
  <c r="P152" i="7" s="1"/>
  <c r="N143" i="7"/>
  <c r="CW142" i="7"/>
  <c r="AI149" i="7"/>
  <c r="AI150" i="7" s="1"/>
  <c r="AI151" i="7"/>
  <c r="AI152" i="7" s="1"/>
  <c r="DG68" i="7"/>
  <c r="DG72" i="7"/>
  <c r="DG97" i="7"/>
  <c r="DG51" i="7"/>
  <c r="DG102" i="7"/>
  <c r="DF102" i="7"/>
  <c r="DF81" i="7"/>
  <c r="DG107" i="7"/>
  <c r="DF89" i="7"/>
  <c r="BE149" i="7"/>
  <c r="BE150" i="7" s="1"/>
  <c r="BE151" i="7"/>
  <c r="BE152" i="7" s="1"/>
  <c r="AN149" i="7"/>
  <c r="AN150" i="7" s="1"/>
  <c r="AN151" i="7"/>
  <c r="AN152" i="7" s="1"/>
  <c r="N138" i="7"/>
  <c r="CW137" i="7"/>
  <c r="DG92" i="7"/>
  <c r="DG96" i="7"/>
  <c r="DF17" i="7"/>
  <c r="DG75" i="7"/>
  <c r="DK75" i="7" s="1"/>
  <c r="DF22" i="7"/>
  <c r="DG11" i="7"/>
  <c r="DF105" i="7"/>
  <c r="DG23" i="7"/>
  <c r="DG41" i="7"/>
  <c r="AF149" i="7"/>
  <c r="AF150" i="7" s="1"/>
  <c r="AF151" i="7"/>
  <c r="AF152" i="7" s="1"/>
  <c r="BL149" i="7"/>
  <c r="BL150" i="7" s="1"/>
  <c r="BL151" i="7"/>
  <c r="BL152" i="7" s="1"/>
  <c r="N147" i="7"/>
  <c r="O149" i="7"/>
  <c r="O150" i="7" s="1"/>
  <c r="O151" i="7"/>
  <c r="O152" i="7" s="1"/>
  <c r="DF12" i="7"/>
  <c r="DF16" i="7"/>
  <c r="DF41" i="7"/>
  <c r="DG99" i="7"/>
  <c r="DG29" i="7"/>
  <c r="DF46" i="7"/>
  <c r="DI111" i="7"/>
  <c r="DG59" i="7"/>
  <c r="DG40" i="7"/>
  <c r="DG36" i="7"/>
  <c r="DG34" i="7"/>
  <c r="DA149" i="7"/>
  <c r="DA150" i="7" s="1"/>
  <c r="DA151" i="7"/>
  <c r="DA152" i="7" s="1"/>
  <c r="AK149" i="7"/>
  <c r="AK150" i="7" s="1"/>
  <c r="AK151" i="7"/>
  <c r="AK152" i="7" s="1"/>
  <c r="N142" i="7"/>
  <c r="DF36" i="7"/>
  <c r="DF40" i="7"/>
  <c r="DF65" i="7"/>
  <c r="DF19" i="7"/>
  <c r="DG53" i="7"/>
  <c r="DF70" i="7"/>
  <c r="DG57" i="7"/>
  <c r="DF27" i="7"/>
  <c r="DF8" i="7"/>
  <c r="DG60" i="7"/>
  <c r="DG30" i="7"/>
  <c r="CJ143" i="7"/>
  <c r="N137" i="7"/>
  <c r="AV151" i="7"/>
  <c r="AV152" i="7" s="1"/>
  <c r="AV149" i="7"/>
  <c r="AV150" i="7" s="1"/>
  <c r="S149" i="7"/>
  <c r="S150" i="7" s="1"/>
  <c r="S151" i="7"/>
  <c r="S152" i="7" s="1"/>
  <c r="DI22" i="7"/>
  <c r="DF60" i="7"/>
  <c r="DF64" i="7"/>
  <c r="DF43" i="7"/>
  <c r="DG77" i="7"/>
  <c r="DK77" i="7" s="1"/>
  <c r="DF94" i="7"/>
  <c r="DF25" i="7"/>
  <c r="DF51" i="7"/>
  <c r="DF32" i="7"/>
  <c r="DJ32" i="7" s="1"/>
  <c r="DG84" i="7"/>
  <c r="DG31" i="7"/>
  <c r="CG149" i="7"/>
  <c r="CG150" i="7" s="1"/>
  <c r="CG151" i="7"/>
  <c r="CG152" i="7" s="1"/>
  <c r="N146" i="7"/>
  <c r="DF84" i="7"/>
  <c r="DG46" i="7"/>
  <c r="DF88" i="7"/>
  <c r="DF67" i="7"/>
  <c r="DG101" i="7"/>
  <c r="DI32" i="7"/>
  <c r="DF49" i="7"/>
  <c r="DF75" i="7"/>
  <c r="DG13" i="7"/>
  <c r="DF56" i="7"/>
  <c r="DG108" i="7"/>
  <c r="BB140" i="7"/>
  <c r="N141" i="7"/>
  <c r="DG43" i="7"/>
  <c r="DF108" i="7"/>
  <c r="DG70" i="7"/>
  <c r="DF91" i="7"/>
  <c r="DF21" i="7"/>
  <c r="DF73" i="7"/>
  <c r="DF99" i="7"/>
  <c r="DF29" i="7"/>
  <c r="DF80" i="7"/>
  <c r="DG37" i="7"/>
  <c r="DG32" i="7"/>
  <c r="I149" i="7"/>
  <c r="I150" i="7" s="1"/>
  <c r="I151" i="7"/>
  <c r="I152" i="7" s="1"/>
  <c r="M149" i="7"/>
  <c r="M150" i="7" s="1"/>
  <c r="M151" i="7"/>
  <c r="M152" i="7" s="1"/>
  <c r="BZ140" i="7"/>
  <c r="BZ149" i="7" s="1"/>
  <c r="BZ150" i="7" s="1"/>
  <c r="Z149" i="7"/>
  <c r="Z150" i="7" s="1"/>
  <c r="Z151" i="7"/>
  <c r="Z152" i="7" s="1"/>
  <c r="N145" i="7"/>
  <c r="BA144" i="7"/>
  <c r="DG67" i="7"/>
  <c r="DG94" i="7"/>
  <c r="DF115" i="7"/>
  <c r="DF45" i="7"/>
  <c r="DF97" i="7"/>
  <c r="DF53" i="7"/>
  <c r="DF104" i="7"/>
  <c r="DG61" i="7"/>
  <c r="DG33" i="7"/>
  <c r="X151" i="7"/>
  <c r="X152" i="7" s="1"/>
  <c r="X149" i="7"/>
  <c r="X150" i="7" s="1"/>
  <c r="BI149" i="7"/>
  <c r="BI150" i="7" s="1"/>
  <c r="BI151" i="7"/>
  <c r="BI152" i="7" s="1"/>
  <c r="BB139" i="7"/>
  <c r="BB149" i="7" s="1"/>
  <c r="BB150" i="7" s="1"/>
  <c r="AX149" i="7"/>
  <c r="AX150" i="7" s="1"/>
  <c r="AX151" i="7"/>
  <c r="AX152" i="7" s="1"/>
  <c r="BY146" i="7"/>
  <c r="DG91" i="7"/>
  <c r="DF14" i="7"/>
  <c r="DG47" i="7"/>
  <c r="DF69" i="7"/>
  <c r="DF77" i="7"/>
  <c r="DJ77" i="7" s="1"/>
  <c r="DG85" i="7"/>
  <c r="DF72" i="7"/>
  <c r="BG149" i="7"/>
  <c r="BG150" i="7" s="1"/>
  <c r="BG151" i="7"/>
  <c r="BG152" i="7" s="1"/>
  <c r="BB147" i="7"/>
  <c r="CJ146" i="7"/>
  <c r="BB145" i="7"/>
  <c r="BV149" i="7"/>
  <c r="BV150" i="7" s="1"/>
  <c r="BV151" i="7"/>
  <c r="BV152" i="7" s="1"/>
  <c r="AM144" i="7"/>
  <c r="BT151" i="7"/>
  <c r="BT152" i="7" s="1"/>
  <c r="BT149" i="7"/>
  <c r="BT150" i="7" s="1"/>
  <c r="BY141" i="7"/>
  <c r="DF11" i="7"/>
  <c r="DF38" i="7"/>
  <c r="DG71" i="7"/>
  <c r="DF93" i="7"/>
  <c r="DG8" i="7"/>
  <c r="DF101" i="7"/>
  <c r="DG109" i="7"/>
  <c r="DG35" i="7"/>
  <c r="CT149" i="7"/>
  <c r="CT150" i="7" s="1"/>
  <c r="CT151" i="7"/>
  <c r="CT152" i="7" s="1"/>
  <c r="AW147" i="7"/>
  <c r="AW149" i="7" s="1"/>
  <c r="AW150" i="7" s="1"/>
  <c r="AM139" i="7"/>
  <c r="AM149" i="7" s="1"/>
  <c r="AM150" i="7" s="1"/>
  <c r="BY145" i="7"/>
  <c r="AD146" i="7"/>
  <c r="AD149" i="7" s="1"/>
  <c r="AD150" i="7" s="1"/>
  <c r="DF35" i="7"/>
  <c r="DF62" i="7"/>
  <c r="DG95" i="7"/>
  <c r="DG50" i="7"/>
  <c r="DF7" i="7"/>
  <c r="DJ7" i="7" s="1"/>
  <c r="DG80" i="7"/>
  <c r="DG24" i="7"/>
  <c r="DG17" i="7"/>
  <c r="CC149" i="7"/>
  <c r="CC150" i="7" s="1"/>
  <c r="CC151" i="7"/>
  <c r="CC152" i="7" s="1"/>
  <c r="BU141" i="7"/>
  <c r="BU149" i="7" s="1"/>
  <c r="BU150" i="7" s="1"/>
  <c r="CX145" i="7"/>
  <c r="CX149" i="7" s="1"/>
  <c r="CX150" i="7" s="1"/>
  <c r="U138" i="7"/>
  <c r="U149" i="7" s="1"/>
  <c r="U150" i="7" s="1"/>
  <c r="BU147" i="7"/>
  <c r="AM143" i="7"/>
  <c r="BY140" i="7"/>
  <c r="BY149" i="7" s="1"/>
  <c r="BY150" i="7" s="1"/>
  <c r="AR147" i="7"/>
  <c r="CE149" i="7"/>
  <c r="CE150" i="7" s="1"/>
  <c r="CE151" i="7"/>
  <c r="CE152" i="7" s="1"/>
  <c r="DF59" i="7"/>
  <c r="DF86" i="7"/>
  <c r="DF15" i="7"/>
  <c r="DG74" i="7"/>
  <c r="DG104" i="7"/>
  <c r="DI20" i="7"/>
  <c r="DG38" i="7"/>
  <c r="DG15" i="7"/>
  <c r="H149" i="7"/>
  <c r="H150" i="7" s="1"/>
  <c r="H151" i="7"/>
  <c r="H152" i="7" s="1"/>
  <c r="CI149" i="7"/>
  <c r="CI150" i="7" s="1"/>
  <c r="CI151" i="7"/>
  <c r="CI152" i="7" s="1"/>
  <c r="AY149" i="7"/>
  <c r="AY150" i="7" s="1"/>
  <c r="AY151" i="7"/>
  <c r="AY152" i="7" s="1"/>
  <c r="AR142" i="7"/>
  <c r="DG18" i="7"/>
  <c r="DF83" i="7"/>
  <c r="DF110" i="7"/>
  <c r="DF39" i="7"/>
  <c r="DG98" i="7"/>
  <c r="DG62" i="7"/>
  <c r="DG16" i="7"/>
  <c r="E142" i="7"/>
  <c r="E147" i="7"/>
  <c r="AR143" i="7"/>
  <c r="BQ143" i="7"/>
  <c r="BQ149" i="7" s="1"/>
  <c r="BQ150" i="7" s="1"/>
  <c r="AC146" i="7"/>
  <c r="AR138" i="7"/>
  <c r="AC141" i="7"/>
  <c r="AC145" i="7"/>
  <c r="CW146" i="7"/>
  <c r="AR137" i="7"/>
  <c r="CW141" i="7"/>
  <c r="AR146" i="7"/>
  <c r="CW145" i="7"/>
  <c r="AR141" i="7"/>
  <c r="BF145" i="7"/>
  <c r="E137" i="7"/>
  <c r="U143" i="7"/>
  <c r="BF140" i="7"/>
  <c r="AC140" i="7"/>
  <c r="BF144" i="7"/>
  <c r="AC144" i="7"/>
  <c r="BF139" i="7"/>
  <c r="AC139" i="7"/>
  <c r="BA145" i="7"/>
  <c r="BF143" i="7"/>
  <c r="AC143" i="7"/>
  <c r="BA140" i="7"/>
  <c r="BF138" i="7"/>
  <c r="AC138" i="7"/>
  <c r="AC149" i="7" s="1"/>
  <c r="AC150" i="7" s="1"/>
  <c r="BF147" i="7"/>
  <c r="AC147" i="7"/>
  <c r="BA139" i="7"/>
  <c r="BF142" i="7"/>
  <c r="AC142" i="7"/>
  <c r="BA143" i="7"/>
  <c r="BF137" i="7"/>
  <c r="BA138" i="7"/>
  <c r="BA149" i="7" s="1"/>
  <c r="BA150" i="7" s="1"/>
  <c r="BF146" i="7"/>
  <c r="BA147" i="7"/>
  <c r="BA142" i="7"/>
  <c r="E146" i="7"/>
  <c r="E141" i="7"/>
  <c r="E145" i="7"/>
  <c r="E140" i="7"/>
  <c r="E144" i="7"/>
  <c r="E139" i="7"/>
  <c r="E143" i="7"/>
  <c r="CJ140" i="7"/>
  <c r="CJ149" i="7" s="1"/>
  <c r="CJ150" i="7" s="1"/>
  <c r="CJ144" i="7"/>
  <c r="BK140" i="7"/>
  <c r="BK145" i="7"/>
  <c r="BK141" i="7"/>
  <c r="BK146" i="7"/>
  <c r="BK137" i="7"/>
  <c r="BK142" i="7"/>
  <c r="BK147" i="7"/>
  <c r="BK138" i="7"/>
  <c r="BK143" i="7"/>
  <c r="BK139" i="7"/>
  <c r="BK144" i="7"/>
  <c r="J141" i="7"/>
  <c r="J146" i="7"/>
  <c r="J137" i="7"/>
  <c r="J142" i="7"/>
  <c r="J147" i="7"/>
  <c r="J138" i="7"/>
  <c r="J143" i="7"/>
  <c r="J139" i="7"/>
  <c r="J144" i="7"/>
  <c r="J140" i="7"/>
  <c r="J145" i="7"/>
  <c r="AB137" i="7"/>
  <c r="AB142" i="7"/>
  <c r="AB147" i="7"/>
  <c r="AB138" i="7"/>
  <c r="AB143" i="7"/>
  <c r="AB139" i="7"/>
  <c r="AB144" i="7"/>
  <c r="AB140" i="7"/>
  <c r="AB145" i="7"/>
  <c r="AB141" i="7"/>
  <c r="AB146" i="7"/>
  <c r="BO139" i="7"/>
  <c r="BO144" i="7"/>
  <c r="BO140" i="7"/>
  <c r="BO145" i="7"/>
  <c r="BO141" i="7"/>
  <c r="BO146" i="7"/>
  <c r="BO137" i="7"/>
  <c r="BO142" i="7"/>
  <c r="BO147" i="7"/>
  <c r="BO138" i="7"/>
  <c r="BO143" i="7"/>
  <c r="AH141" i="7"/>
  <c r="AH146" i="7"/>
  <c r="AH137" i="7"/>
  <c r="AH142" i="7"/>
  <c r="AH147" i="7"/>
  <c r="AH138" i="7"/>
  <c r="AH143" i="7"/>
  <c r="AH139" i="7"/>
  <c r="AH144" i="7"/>
  <c r="AH140" i="7"/>
  <c r="AH145" i="7"/>
  <c r="AZ137" i="7"/>
  <c r="AZ142" i="7"/>
  <c r="AZ147" i="7"/>
  <c r="AZ138" i="7"/>
  <c r="AZ143" i="7"/>
  <c r="AZ139" i="7"/>
  <c r="AZ144" i="7"/>
  <c r="AZ140" i="7"/>
  <c r="AZ145" i="7"/>
  <c r="AZ141" i="7"/>
  <c r="AZ146" i="7"/>
  <c r="CD141" i="7"/>
  <c r="CD146" i="7"/>
  <c r="CD137" i="7"/>
  <c r="CD142" i="7"/>
  <c r="CD147" i="7"/>
  <c r="CD138" i="7"/>
  <c r="CD143" i="7"/>
  <c r="CD139" i="7"/>
  <c r="CD144" i="7"/>
  <c r="CD140" i="7"/>
  <c r="CD145" i="7"/>
  <c r="BX137" i="7"/>
  <c r="BX142" i="7"/>
  <c r="BX147" i="7"/>
  <c r="BX138" i="7"/>
  <c r="BX143" i="7"/>
  <c r="BX139" i="7"/>
  <c r="BX144" i="7"/>
  <c r="BX140" i="7"/>
  <c r="BX145" i="7"/>
  <c r="BX141" i="7"/>
  <c r="BX146" i="7"/>
  <c r="CV137" i="7"/>
  <c r="CV142" i="7"/>
  <c r="CV147" i="7"/>
  <c r="CV138" i="7"/>
  <c r="CV143" i="7"/>
  <c r="CV139" i="7"/>
  <c r="CV144" i="7"/>
  <c r="CV140" i="7"/>
  <c r="CV145" i="7"/>
  <c r="CV141" i="7"/>
  <c r="CV146" i="7"/>
  <c r="W138" i="7"/>
  <c r="W143" i="7"/>
  <c r="W139" i="7"/>
  <c r="W144" i="7"/>
  <c r="W140" i="7"/>
  <c r="W145" i="7"/>
  <c r="W141" i="7"/>
  <c r="W146" i="7"/>
  <c r="W137" i="7"/>
  <c r="W142" i="7"/>
  <c r="W147" i="7"/>
  <c r="AU138" i="7"/>
  <c r="AU143" i="7"/>
  <c r="AU139" i="7"/>
  <c r="AU144" i="7"/>
  <c r="AU140" i="7"/>
  <c r="AU145" i="7"/>
  <c r="AU141" i="7"/>
  <c r="AU146" i="7"/>
  <c r="AU137" i="7"/>
  <c r="AU142" i="7"/>
  <c r="AU147" i="7"/>
  <c r="BS138" i="7"/>
  <c r="BS143" i="7"/>
  <c r="BS139" i="7"/>
  <c r="BS144" i="7"/>
  <c r="BS140" i="7"/>
  <c r="BS145" i="7"/>
  <c r="BS141" i="7"/>
  <c r="BS146" i="7"/>
  <c r="BS137" i="7"/>
  <c r="BS142" i="7"/>
  <c r="BS147" i="7"/>
  <c r="CQ138" i="7"/>
  <c r="CQ143" i="7"/>
  <c r="CQ139" i="7"/>
  <c r="CQ144" i="7"/>
  <c r="CQ140" i="7"/>
  <c r="CQ145" i="7"/>
  <c r="CQ141" i="7"/>
  <c r="CQ146" i="7"/>
  <c r="CQ137" i="7"/>
  <c r="CQ142" i="7"/>
  <c r="CQ147" i="7"/>
  <c r="CS138" i="7"/>
  <c r="CS143" i="7"/>
  <c r="CS139" i="7"/>
  <c r="CS144" i="7"/>
  <c r="CS140" i="7"/>
  <c r="CS145" i="7"/>
  <c r="CS141" i="7"/>
  <c r="CS146" i="7"/>
  <c r="CS137" i="7"/>
  <c r="CS142" i="7"/>
  <c r="CS147" i="7"/>
  <c r="R139" i="7"/>
  <c r="R144" i="7"/>
  <c r="R140" i="7"/>
  <c r="R145" i="7"/>
  <c r="R141" i="7"/>
  <c r="R146" i="7"/>
  <c r="R137" i="7"/>
  <c r="R142" i="7"/>
  <c r="R147" i="7"/>
  <c r="R138" i="7"/>
  <c r="R143" i="7"/>
  <c r="D138" i="7"/>
  <c r="D139" i="7"/>
  <c r="D140" i="7"/>
  <c r="D141" i="7"/>
  <c r="D142" i="7"/>
  <c r="D143" i="7"/>
  <c r="D144" i="7"/>
  <c r="D145" i="7"/>
  <c r="D146" i="7"/>
  <c r="D147" i="7"/>
  <c r="D137" i="7"/>
  <c r="AP139" i="7"/>
  <c r="AP144" i="7"/>
  <c r="AP140" i="7"/>
  <c r="AP145" i="7"/>
  <c r="AP141" i="7"/>
  <c r="AP146" i="7"/>
  <c r="AP137" i="7"/>
  <c r="AP142" i="7"/>
  <c r="AP147" i="7"/>
  <c r="AP138" i="7"/>
  <c r="AP143" i="7"/>
  <c r="BN139" i="7"/>
  <c r="BN144" i="7"/>
  <c r="BN140" i="7"/>
  <c r="BN145" i="7"/>
  <c r="BN141" i="7"/>
  <c r="BN146" i="7"/>
  <c r="BN137" i="7"/>
  <c r="BN142" i="7"/>
  <c r="BN147" i="7"/>
  <c r="BN138" i="7"/>
  <c r="BN143" i="7"/>
  <c r="CL139" i="7"/>
  <c r="CL144" i="7"/>
  <c r="CL140" i="7"/>
  <c r="CL145" i="7"/>
  <c r="CL141" i="7"/>
  <c r="CL146" i="7"/>
  <c r="CL137" i="7"/>
  <c r="CL142" i="7"/>
  <c r="CL147" i="7"/>
  <c r="CL138" i="7"/>
  <c r="CL143" i="7"/>
  <c r="AA142" i="7"/>
  <c r="AA147" i="7"/>
  <c r="AA138" i="7"/>
  <c r="AA143" i="7"/>
  <c r="AA139" i="7"/>
  <c r="AA144" i="7"/>
  <c r="AA140" i="7"/>
  <c r="AA145" i="7"/>
  <c r="AA141" i="7"/>
  <c r="AA146" i="7"/>
  <c r="AA137" i="7"/>
  <c r="BW142" i="7"/>
  <c r="BW147" i="7"/>
  <c r="BW138" i="7"/>
  <c r="BW143" i="7"/>
  <c r="BW139" i="7"/>
  <c r="BW144" i="7"/>
  <c r="BW140" i="7"/>
  <c r="BW145" i="7"/>
  <c r="BW141" i="7"/>
  <c r="BW146" i="7"/>
  <c r="BW137" i="7"/>
  <c r="CU142" i="7"/>
  <c r="CU147" i="7"/>
  <c r="CU138" i="7"/>
  <c r="CU143" i="7"/>
  <c r="CU139" i="7"/>
  <c r="CU144" i="7"/>
  <c r="CU140" i="7"/>
  <c r="CU145" i="7"/>
  <c r="CU141" i="7"/>
  <c r="CU146" i="7"/>
  <c r="CU137" i="7"/>
  <c r="BM144" i="7"/>
  <c r="BM140" i="7"/>
  <c r="BM145" i="7"/>
  <c r="BM141" i="7"/>
  <c r="BM146" i="7"/>
  <c r="BM137" i="7"/>
  <c r="BM142" i="7"/>
  <c r="BM147" i="7"/>
  <c r="BM138" i="7"/>
  <c r="BM143" i="7"/>
  <c r="BM139" i="7"/>
  <c r="V143" i="7"/>
  <c r="V139" i="7"/>
  <c r="V144" i="7"/>
  <c r="V140" i="7"/>
  <c r="V145" i="7"/>
  <c r="V141" i="7"/>
  <c r="V146" i="7"/>
  <c r="V137" i="7"/>
  <c r="V142" i="7"/>
  <c r="V147" i="7"/>
  <c r="V138" i="7"/>
  <c r="CH140" i="7"/>
  <c r="CH145" i="7"/>
  <c r="CH141" i="7"/>
  <c r="CH146" i="7"/>
  <c r="CH137" i="7"/>
  <c r="CH142" i="7"/>
  <c r="CH147" i="7"/>
  <c r="CH138" i="7"/>
  <c r="CH143" i="7"/>
  <c r="CH139" i="7"/>
  <c r="CH144" i="7"/>
  <c r="AT143" i="7"/>
  <c r="AT139" i="7"/>
  <c r="AT144" i="7"/>
  <c r="AT140" i="7"/>
  <c r="AT145" i="7"/>
  <c r="AT141" i="7"/>
  <c r="AT146" i="7"/>
  <c r="AT137" i="7"/>
  <c r="AT142" i="7"/>
  <c r="AT147" i="7"/>
  <c r="AT138" i="7"/>
  <c r="BR143" i="7"/>
  <c r="BR139" i="7"/>
  <c r="BR144" i="7"/>
  <c r="BR140" i="7"/>
  <c r="BR145" i="7"/>
  <c r="BR141" i="7"/>
  <c r="BR146" i="7"/>
  <c r="BR137" i="7"/>
  <c r="BR142" i="7"/>
  <c r="BR147" i="7"/>
  <c r="BR138" i="7"/>
  <c r="CP143" i="7"/>
  <c r="CP139" i="7"/>
  <c r="CP144" i="7"/>
  <c r="CP140" i="7"/>
  <c r="CP145" i="7"/>
  <c r="CP141" i="7"/>
  <c r="CP146" i="7"/>
  <c r="CP137" i="7"/>
  <c r="CP142" i="7"/>
  <c r="CP147" i="7"/>
  <c r="CP138" i="7"/>
  <c r="Q144" i="7"/>
  <c r="Q140" i="7"/>
  <c r="Q145" i="7"/>
  <c r="Q141" i="7"/>
  <c r="Q146" i="7"/>
  <c r="Q137" i="7"/>
  <c r="Q142" i="7"/>
  <c r="Q147" i="7"/>
  <c r="Q138" i="7"/>
  <c r="Q143" i="7"/>
  <c r="Q139" i="7"/>
  <c r="AO144" i="7"/>
  <c r="AO140" i="7"/>
  <c r="AO145" i="7"/>
  <c r="AO141" i="7"/>
  <c r="AO146" i="7"/>
  <c r="AO137" i="7"/>
  <c r="AO142" i="7"/>
  <c r="AO147" i="7"/>
  <c r="AO138" i="7"/>
  <c r="AO143" i="7"/>
  <c r="AO139" i="7"/>
  <c r="DC139" i="7" l="1"/>
  <c r="AU151" i="7"/>
  <c r="AU152" i="7" s="1"/>
  <c r="AU149" i="7"/>
  <c r="AU150" i="7" s="1"/>
  <c r="AH149" i="7"/>
  <c r="AH150" i="7" s="1"/>
  <c r="AH151" i="7"/>
  <c r="AH152" i="7" s="1"/>
  <c r="AB149" i="7"/>
  <c r="AB150" i="7" s="1"/>
  <c r="AB151" i="7"/>
  <c r="AB152" i="7" s="1"/>
  <c r="DJ78" i="7"/>
  <c r="AM151" i="7"/>
  <c r="AM152" i="7" s="1"/>
  <c r="DC138" i="7"/>
  <c r="DJ8" i="7"/>
  <c r="DK78" i="7"/>
  <c r="CD149" i="7"/>
  <c r="CD150" i="7" s="1"/>
  <c r="CD151" i="7"/>
  <c r="CD152" i="7" s="1"/>
  <c r="DK8" i="7"/>
  <c r="DJ27" i="7"/>
  <c r="DK32" i="7"/>
  <c r="DK27" i="7"/>
  <c r="AT149" i="7"/>
  <c r="AT150" i="7" s="1"/>
  <c r="AT151" i="7"/>
  <c r="AT152" i="7" s="1"/>
  <c r="BB151" i="7"/>
  <c r="BB152" i="7" s="1"/>
  <c r="DC141" i="7"/>
  <c r="CV149" i="7"/>
  <c r="CV150" i="7" s="1"/>
  <c r="CV151" i="7"/>
  <c r="CV152" i="7" s="1"/>
  <c r="AC151" i="7"/>
  <c r="AC152" i="7" s="1"/>
  <c r="DJ111" i="7"/>
  <c r="BO149" i="7"/>
  <c r="BO150" i="7" s="1"/>
  <c r="BO151" i="7"/>
  <c r="BO152" i="7" s="1"/>
  <c r="BW149" i="7"/>
  <c r="BW150" i="7" s="1"/>
  <c r="BW151" i="7"/>
  <c r="BW152" i="7" s="1"/>
  <c r="AP149" i="7"/>
  <c r="AP150" i="7" s="1"/>
  <c r="AP151" i="7"/>
  <c r="AP152" i="7" s="1"/>
  <c r="E149" i="7"/>
  <c r="E150" i="7" s="1"/>
  <c r="E151" i="7"/>
  <c r="J149" i="7"/>
  <c r="J150" i="7" s="1"/>
  <c r="J151" i="7"/>
  <c r="J152" i="7" s="1"/>
  <c r="DJ36" i="7"/>
  <c r="V149" i="7"/>
  <c r="V150" i="7" s="1"/>
  <c r="V151" i="7"/>
  <c r="V152" i="7" s="1"/>
  <c r="R149" i="7"/>
  <c r="R150" i="7" s="1"/>
  <c r="R151" i="7"/>
  <c r="R152" i="7" s="1"/>
  <c r="CL149" i="7"/>
  <c r="CL150" i="7" s="1"/>
  <c r="CL151" i="7"/>
  <c r="CL152" i="7" s="1"/>
  <c r="CX151" i="7"/>
  <c r="CX152" i="7" s="1"/>
  <c r="AO149" i="7"/>
  <c r="AO150" i="7" s="1"/>
  <c r="AO151" i="7"/>
  <c r="AO152" i="7" s="1"/>
  <c r="W151" i="7"/>
  <c r="W152" i="7" s="1"/>
  <c r="W149" i="7"/>
  <c r="W150" i="7" s="1"/>
  <c r="CJ151" i="7"/>
  <c r="CJ152" i="7" s="1"/>
  <c r="BA151" i="7"/>
  <c r="BA152" i="7" s="1"/>
  <c r="BF149" i="7"/>
  <c r="BF150" i="7" s="1"/>
  <c r="BF151" i="7"/>
  <c r="BF152" i="7" s="1"/>
  <c r="BS151" i="7"/>
  <c r="BS152" i="7" s="1"/>
  <c r="BS149" i="7"/>
  <c r="BS150" i="7" s="1"/>
  <c r="DK22" i="7"/>
  <c r="DJ20" i="7"/>
  <c r="AR149" i="7"/>
  <c r="AR150" i="7" s="1"/>
  <c r="AR151" i="7"/>
  <c r="AR152" i="7" s="1"/>
  <c r="BM149" i="7"/>
  <c r="BM150" i="7" s="1"/>
  <c r="BM151" i="7"/>
  <c r="BM152" i="7" s="1"/>
  <c r="D151" i="7"/>
  <c r="D152" i="7" s="1"/>
  <c r="D149" i="7"/>
  <c r="D150" i="7" s="1"/>
  <c r="DD141" i="7" s="1"/>
  <c r="DC137" i="7"/>
  <c r="DD137" i="7"/>
  <c r="CS149" i="7"/>
  <c r="CS150" i="7" s="1"/>
  <c r="CS151" i="7"/>
  <c r="CS152" i="7" s="1"/>
  <c r="AZ149" i="7"/>
  <c r="AZ150" i="7" s="1"/>
  <c r="AZ151" i="7"/>
  <c r="AZ152" i="7" s="1"/>
  <c r="DJ22" i="7"/>
  <c r="AD151" i="7"/>
  <c r="AD152" i="7" s="1"/>
  <c r="BY151" i="7"/>
  <c r="BY152" i="7" s="1"/>
  <c r="BU151" i="7"/>
  <c r="BU152" i="7" s="1"/>
  <c r="DC140" i="7"/>
  <c r="DC147" i="7"/>
  <c r="DC146" i="7"/>
  <c r="BX149" i="7"/>
  <c r="BX150" i="7" s="1"/>
  <c r="BX151" i="7"/>
  <c r="BX152" i="7" s="1"/>
  <c r="BQ151" i="7"/>
  <c r="BQ152" i="7" s="1"/>
  <c r="CH149" i="7"/>
  <c r="CH150" i="7" s="1"/>
  <c r="CH151" i="7"/>
  <c r="CH152" i="7" s="1"/>
  <c r="DC145" i="7"/>
  <c r="DD145" i="7"/>
  <c r="BK149" i="7"/>
  <c r="BK150" i="7" s="1"/>
  <c r="BK151" i="7"/>
  <c r="BK152" i="7" s="1"/>
  <c r="DK36" i="7"/>
  <c r="U151" i="7"/>
  <c r="U152" i="7" s="1"/>
  <c r="CQ151" i="7"/>
  <c r="CQ152" i="7" s="1"/>
  <c r="CQ149" i="7"/>
  <c r="CQ150" i="7" s="1"/>
  <c r="CP149" i="7"/>
  <c r="CP150" i="7" s="1"/>
  <c r="CP151" i="7"/>
  <c r="CP152" i="7" s="1"/>
  <c r="AA149" i="7"/>
  <c r="AA150" i="7" s="1"/>
  <c r="AA151" i="7"/>
  <c r="AA152" i="7" s="1"/>
  <c r="DC144" i="7"/>
  <c r="DJ75" i="7"/>
  <c r="DC143" i="7"/>
  <c r="CW149" i="7"/>
  <c r="CW150" i="7" s="1"/>
  <c r="CW151" i="7"/>
  <c r="CW152" i="7" s="1"/>
  <c r="DK20" i="7"/>
  <c r="BZ151" i="7"/>
  <c r="BZ152" i="7" s="1"/>
  <c r="BR149" i="7"/>
  <c r="BR150" i="7" s="1"/>
  <c r="BR151" i="7"/>
  <c r="BR152" i="7" s="1"/>
  <c r="Q149" i="7"/>
  <c r="Q150" i="7" s="1"/>
  <c r="Q151" i="7"/>
  <c r="Q152" i="7" s="1"/>
  <c r="CU149" i="7"/>
  <c r="CU150" i="7" s="1"/>
  <c r="CU151" i="7"/>
  <c r="CU152" i="7" s="1"/>
  <c r="BN149" i="7"/>
  <c r="BN150" i="7" s="1"/>
  <c r="BN151" i="7"/>
  <c r="BN152" i="7" s="1"/>
  <c r="DC142" i="7"/>
  <c r="N149" i="7"/>
  <c r="N150" i="7" s="1"/>
  <c r="N151" i="7"/>
  <c r="N152" i="7" s="1"/>
  <c r="E152" i="7" l="1"/>
  <c r="DE151" i="7"/>
  <c r="DD151" i="7"/>
  <c r="DC151" i="7"/>
  <c r="DE146" i="7"/>
  <c r="DD143" i="7"/>
  <c r="DE143" i="7"/>
  <c r="DE138" i="7"/>
  <c r="DD138" i="7"/>
  <c r="DE140" i="7"/>
  <c r="DD146" i="7"/>
  <c r="DD140" i="7"/>
  <c r="DE144" i="7"/>
  <c r="DE142" i="7"/>
  <c r="DD147" i="7"/>
  <c r="DD142" i="7"/>
  <c r="DE141" i="7"/>
  <c r="DD144" i="7"/>
  <c r="DD139" i="7"/>
  <c r="DE137" i="7" l="1"/>
  <c r="DE145" i="7"/>
  <c r="DE139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F09965-3385-4E42-BEB2-2F87AE09A37E}" keepAlive="1" name="Dotaz – namesAndHours" description="Připojení k dotazu produktu namesAndHours v sešitě" type="5" refreshedVersion="7" background="1" saveData="1">
    <dbPr connection="Provider=Microsoft.Mashup.OleDb.1;Data Source=$Workbook$;Location=namesAndHours;Extended Properties=&quot;&quot;" command="SELECT * FROM [namesAndHour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<sst xmlns="http://schemas.openxmlformats.org/spreadsheetml/2006/main" count="2799" uniqueCount="426">
  <si>
    <t>Counter-Strike: Global Offensive</t>
  </si>
  <si>
    <t>Dota 2</t>
  </si>
  <si>
    <t>PUBG: BATTLEGROUNDS</t>
  </si>
  <si>
    <t>Apex Legends</t>
  </si>
  <si>
    <t>Team Fortress 2</t>
  </si>
  <si>
    <t>MIR4</t>
  </si>
  <si>
    <t>NARAKA: BLADEPOINT</t>
  </si>
  <si>
    <t>Grand Theft Auto V</t>
  </si>
  <si>
    <t>New World</t>
  </si>
  <si>
    <t>Wallpaper Engine</t>
  </si>
  <si>
    <t>Rust</t>
  </si>
  <si>
    <t>FINAL FANTASY XIV Online</t>
  </si>
  <si>
    <t>PAYDAY 2</t>
  </si>
  <si>
    <t>Warframe</t>
  </si>
  <si>
    <t>Football Manager 2022</t>
  </si>
  <si>
    <t>ARK: Survival Evolved</t>
  </si>
  <si>
    <t>Tom Clancy's Rainbow Six Siege</t>
  </si>
  <si>
    <t>Dead by Daylight</t>
  </si>
  <si>
    <t>Myth of Empires</t>
  </si>
  <si>
    <t>Terraria</t>
  </si>
  <si>
    <t>Destiny 2</t>
  </si>
  <si>
    <t>Sid Meier's Civilization VI</t>
  </si>
  <si>
    <t>Farming Simulator 22</t>
  </si>
  <si>
    <t>Hearts of Iron IV</t>
  </si>
  <si>
    <t>Halo Infinite</t>
  </si>
  <si>
    <t>Red Dead Redemption 2</t>
  </si>
  <si>
    <t>World of Tanks Blitz</t>
  </si>
  <si>
    <t>War Thunder</t>
  </si>
  <si>
    <t>Don't Starve Together</t>
  </si>
  <si>
    <t>Icarus</t>
  </si>
  <si>
    <t>Unturned</t>
  </si>
  <si>
    <t>DayZ</t>
  </si>
  <si>
    <t>The Elder Scrolls V: Skyrim Special Edition</t>
  </si>
  <si>
    <t>FIFA 22</t>
  </si>
  <si>
    <t>Path of Exile</t>
  </si>
  <si>
    <t>Battlefield™ 2042</t>
  </si>
  <si>
    <t>Stardew Valley</t>
  </si>
  <si>
    <t>Euro Truck Simulator 2</t>
  </si>
  <si>
    <t>Football Manager 2021</t>
  </si>
  <si>
    <t>Total War: WARHAMMER II</t>
  </si>
  <si>
    <t>The Witcher 3: Wild Hunt</t>
  </si>
  <si>
    <t>Cyberpunk 2077</t>
  </si>
  <si>
    <t>Cookie Clicker</t>
  </si>
  <si>
    <t>tModLoader</t>
  </si>
  <si>
    <t>鬼谷八荒 Tale of Immortal</t>
  </si>
  <si>
    <t>Garry's Mod</t>
  </si>
  <si>
    <t>Forza Horizon 5</t>
  </si>
  <si>
    <t>Monster Hunter: World</t>
  </si>
  <si>
    <t>雀魂麻将(MahjongSoul)</t>
  </si>
  <si>
    <t>7 Days to Die</t>
  </si>
  <si>
    <t>Black Desert</t>
  </si>
  <si>
    <t>Rocket League</t>
  </si>
  <si>
    <t>Stellaris</t>
  </si>
  <si>
    <t>Satisfactory</t>
  </si>
  <si>
    <t>Age of Empires IV</t>
  </si>
  <si>
    <t>Cities: Skylines</t>
  </si>
  <si>
    <t>RimWorld</t>
  </si>
  <si>
    <t>Forza Horizon 4</t>
  </si>
  <si>
    <t>Battlefield™ V</t>
  </si>
  <si>
    <t>Sid Meier's Civilization V</t>
  </si>
  <si>
    <t>Valheim</t>
  </si>
  <si>
    <t>DARK SOULS™ III</t>
  </si>
  <si>
    <t>The Binding of Isaac: Rebirth</t>
  </si>
  <si>
    <t>NBA 2K22</t>
  </si>
  <si>
    <t>VRChat</t>
  </si>
  <si>
    <t>Mount &amp; Blade II: Bannerlord</t>
  </si>
  <si>
    <t>Spacewar</t>
  </si>
  <si>
    <t>Fallout 4</t>
  </si>
  <si>
    <t>Europa Universalis IV</t>
  </si>
  <si>
    <t>Left 4 Dead 2</t>
  </si>
  <si>
    <t>Age of Empires II: Definitive Edition</t>
  </si>
  <si>
    <t>Crab Game</t>
  </si>
  <si>
    <t>theHunter: Call of the Wild™</t>
  </si>
  <si>
    <t>SCUM</t>
  </si>
  <si>
    <t>Gunfire Reborn</t>
  </si>
  <si>
    <t>Bloons TD 6</t>
  </si>
  <si>
    <t>The Sims™ 4</t>
  </si>
  <si>
    <t>Brawlhalla</t>
  </si>
  <si>
    <t>Arma 3</t>
  </si>
  <si>
    <t>Yu-Gi-Oh! Duel Links</t>
  </si>
  <si>
    <t>Hunt: Showdown</t>
  </si>
  <si>
    <t>Counter-Strike</t>
  </si>
  <si>
    <t>Soundpad</t>
  </si>
  <si>
    <t>Crusader Kings III</t>
  </si>
  <si>
    <t>Farming Simulator 19</t>
  </si>
  <si>
    <t>Factorio</t>
  </si>
  <si>
    <t>Slay the Spire</t>
  </si>
  <si>
    <t>World of Warships</t>
  </si>
  <si>
    <t>Deep Rock Galactic</t>
  </si>
  <si>
    <t>The Forest</t>
  </si>
  <si>
    <t>Melvor Idle</t>
  </si>
  <si>
    <t>Oxygen Not Included</t>
  </si>
  <si>
    <t>Conan Exiles</t>
  </si>
  <si>
    <t>No Man's Sky</t>
  </si>
  <si>
    <t>Borderlands 3</t>
  </si>
  <si>
    <t>Dying Light</t>
  </si>
  <si>
    <t>Eternal Return</t>
  </si>
  <si>
    <t>eFootball PES 2021 SEASON UPDATE</t>
  </si>
  <si>
    <t>The Elder Scrolls Online</t>
  </si>
  <si>
    <t>Bless Unleashed</t>
  </si>
  <si>
    <t>Century: Age of Ashes</t>
  </si>
  <si>
    <t>Football Manager 2020</t>
  </si>
  <si>
    <t>Shop Titans</t>
  </si>
  <si>
    <t>Fall Guys: Ultimate Knockout</t>
  </si>
  <si>
    <t>Divinity: Original Sin 2</t>
  </si>
  <si>
    <t>SMITE</t>
  </si>
  <si>
    <t>Hollow Knight</t>
  </si>
  <si>
    <t>Idle Champions of the Forgotten Realms</t>
  </si>
  <si>
    <t>Russian Fishing 4</t>
  </si>
  <si>
    <t>Fallout 76</t>
  </si>
  <si>
    <t>Total War: THREE KINGDOMS</t>
  </si>
  <si>
    <t>Phasmophobia</t>
  </si>
  <si>
    <t>Sekiro™: Shadows Die Twice</t>
  </si>
  <si>
    <t>Blender</t>
  </si>
  <si>
    <t>Assassin's Creed Odyssey</t>
  </si>
  <si>
    <t>TEKKEN 7</t>
  </si>
  <si>
    <t>F1 2021</t>
  </si>
  <si>
    <t>Conqueror's Blade</t>
  </si>
  <si>
    <t>NBA 2K21</t>
  </si>
  <si>
    <t>Dyson Sphere Program</t>
  </si>
  <si>
    <t>天命奇御二 Fate Seeker II</t>
  </si>
  <si>
    <t>Halo: The Master Chief Collection</t>
  </si>
  <si>
    <t>Hades</t>
  </si>
  <si>
    <t>Bloons TD Battles 2</t>
  </si>
  <si>
    <t>BeamNG.drive</t>
  </si>
  <si>
    <t>NGU IDLE</t>
  </si>
  <si>
    <t>Grim Dawn</t>
  </si>
  <si>
    <t>Project Zomboid</t>
  </si>
  <si>
    <t>Geometry Dash</t>
  </si>
  <si>
    <t>Company of Heroes 2</t>
  </si>
  <si>
    <t>Back 4 Blood</t>
  </si>
  <si>
    <t>Plants vs. Zombies: Game of the Year</t>
  </si>
  <si>
    <t>Raft</t>
  </si>
  <si>
    <t>Dead Cells</t>
  </si>
  <si>
    <t>Aim Lab</t>
  </si>
  <si>
    <t>Battlefield 1 ™</t>
  </si>
  <si>
    <t>DEATH STRANDING</t>
  </si>
  <si>
    <t>DARK SOULS™: REMASTERED</t>
  </si>
  <si>
    <t>Risk of Rain 2</t>
  </si>
  <si>
    <t>Horizon Zero Dawn</t>
  </si>
  <si>
    <t>Wartales</t>
  </si>
  <si>
    <t>Pathfinder: Wrath of the Righteous</t>
  </si>
  <si>
    <t>Total War: ROME II - Emperor Edition</t>
  </si>
  <si>
    <t>Cell to Singularity - Evolution Never Ends</t>
  </si>
  <si>
    <t>NBA 2K20</t>
  </si>
  <si>
    <t>STAR WARS™: The Old Republic™</t>
  </si>
  <si>
    <t>Among Us</t>
  </si>
  <si>
    <t>Mount &amp; Blade: Warband</t>
  </si>
  <si>
    <t>Microsoft Flight Simulator</t>
  </si>
  <si>
    <t>Albion Online</t>
  </si>
  <si>
    <t>Assetto Corsa</t>
  </si>
  <si>
    <t>XCOM 2</t>
  </si>
  <si>
    <t>RuneScape</t>
  </si>
  <si>
    <t>The Elder Scrolls V: Skyrim</t>
  </si>
  <si>
    <t>Nioh 2 – The Complete Edition</t>
  </si>
  <si>
    <t>Barotrauma</t>
  </si>
  <si>
    <t>Shadowverse</t>
  </si>
  <si>
    <t>Inscryption</t>
  </si>
  <si>
    <t>EA SPORTS™ FIFA 21</t>
  </si>
  <si>
    <t>Paladins</t>
  </si>
  <si>
    <t>Darkest Dungeon®</t>
  </si>
  <si>
    <t>Elite Dangerous</t>
  </si>
  <si>
    <t>Age of Empires II (2013)</t>
  </si>
  <si>
    <t>American Truck Simulator</t>
  </si>
  <si>
    <t>People Playground</t>
  </si>
  <si>
    <t>Super Auto Pets</t>
  </si>
  <si>
    <t>They Are Billions</t>
  </si>
  <si>
    <t>DEAD OR ALIVE Xtreme Venus Vacation</t>
  </si>
  <si>
    <t>Squad</t>
  </si>
  <si>
    <t>Clicker Heroes</t>
  </si>
  <si>
    <t>EVE Online</t>
  </si>
  <si>
    <t>Space Engineers</t>
  </si>
  <si>
    <t>Age of Empires III: Definitive Edition</t>
  </si>
  <si>
    <t>Counter-Strike: Source</t>
  </si>
  <si>
    <t>Lords Mobile</t>
  </si>
  <si>
    <t>Planet Zoo</t>
  </si>
  <si>
    <t>Killing Floor 2</t>
  </si>
  <si>
    <t>Days Gone</t>
  </si>
  <si>
    <t>Kenshi</t>
  </si>
  <si>
    <t>Titan Quest Anniversary Edition</t>
  </si>
  <si>
    <t>Kingdom Come: Deliverance</t>
  </si>
  <si>
    <t>Hell Let Loose</t>
  </si>
  <si>
    <t>Human: Fall Flat</t>
  </si>
  <si>
    <t>Dota Underlords</t>
  </si>
  <si>
    <t>Teardown</t>
  </si>
  <si>
    <t>Far Cry 5</t>
  </si>
  <si>
    <t>Don't Starve</t>
  </si>
  <si>
    <t>YoloMouse</t>
  </si>
  <si>
    <t>A Dance of Fire and Ice</t>
  </si>
  <si>
    <t>It Takes Two</t>
  </si>
  <si>
    <t>Transport Fever 2</t>
  </si>
  <si>
    <t>Street Fighter V</t>
  </si>
  <si>
    <t>Pathfinder: Kingmaker</t>
  </si>
  <si>
    <t>Middle-earth™: Shadow of War™</t>
  </si>
  <si>
    <t>OUTRIDERS</t>
  </si>
  <si>
    <t>Jurassic World Evolution 2</t>
  </si>
  <si>
    <t>For Honor</t>
  </si>
  <si>
    <t>SAO Utils</t>
  </si>
  <si>
    <t>Total War: MEDIEVAL II - Definitive Edition</t>
  </si>
  <si>
    <t>Warhammer: Vermintide 2</t>
  </si>
  <si>
    <t>Mass Effect™ Legendary Edition</t>
  </si>
  <si>
    <t>Soulworker</t>
  </si>
  <si>
    <t>SCP: Secret Laboratory</t>
  </si>
  <si>
    <t>Tom Clancy's Ghost Recon® Wildlands</t>
  </si>
  <si>
    <t>Fallout: New Vegas</t>
  </si>
  <si>
    <t>Fishing Planet</t>
  </si>
  <si>
    <t>ROMANCE OF THE THREE KINGDOMS XIV</t>
  </si>
  <si>
    <t>State of Decay 2</t>
  </si>
  <si>
    <t>Football Manager 2019</t>
  </si>
  <si>
    <t>Medieval Dynasty</t>
  </si>
  <si>
    <t>Aseprite</t>
  </si>
  <si>
    <t>Granado Espada</t>
  </si>
  <si>
    <t>Timberborn</t>
  </si>
  <si>
    <t>Noita</t>
  </si>
  <si>
    <t>Insurgency: Sandstorm</t>
  </si>
  <si>
    <t>DARK SOULS™ II: Scholar of the First Sin</t>
  </si>
  <si>
    <t>Subnautica</t>
  </si>
  <si>
    <t>Your Chronicle</t>
  </si>
  <si>
    <t>Borderlands 2</t>
  </si>
  <si>
    <t>The Long Dark</t>
  </si>
  <si>
    <t>Leaf Blower Revolution - Idle Game</t>
  </si>
  <si>
    <t>Total War: SHOGUN 2</t>
  </si>
  <si>
    <t>Gems of War</t>
  </si>
  <si>
    <t>Tabletop Simulator</t>
  </si>
  <si>
    <t>Tales of Arise</t>
  </si>
  <si>
    <t>World of Tanks</t>
  </si>
  <si>
    <t>GrandChase</t>
  </si>
  <si>
    <t>Crusader Kings II</t>
  </si>
  <si>
    <t>Shakes and Fidget</t>
  </si>
  <si>
    <t>VTube Studio</t>
  </si>
  <si>
    <t>LastCloudiaTc</t>
  </si>
  <si>
    <t>Crossout</t>
  </si>
  <si>
    <t>Kerbal Space Program</t>
  </si>
  <si>
    <t>Red Dead Online</t>
  </si>
  <si>
    <t>Need for Speed™ Heat</t>
  </si>
  <si>
    <t>SnowRunner</t>
  </si>
  <si>
    <t>Warface</t>
  </si>
  <si>
    <t>The Isle</t>
  </si>
  <si>
    <t>Onmyoji</t>
  </si>
  <si>
    <t>WorldBox - God Simulator</t>
  </si>
  <si>
    <t>Skul: The Hero Slayer</t>
  </si>
  <si>
    <t>Assassin's Creed Origins</t>
  </si>
  <si>
    <t>Frostpunk</t>
  </si>
  <si>
    <t>METAL GEAR SOLID V: THE PHANTOM PAIN</t>
  </si>
  <si>
    <t>Total War: EMPIRE - Definitive Edition</t>
  </si>
  <si>
    <t>Total War: ATTILA</t>
  </si>
  <si>
    <t>ANVIL</t>
  </si>
  <si>
    <t>Ruined King: A League of Legends Story™</t>
  </si>
  <si>
    <t>Legends of Idleon MMO</t>
  </si>
  <si>
    <t>MapleStory</t>
  </si>
  <si>
    <t>Steam uživatelské značky</t>
  </si>
  <si>
    <t>FPS</t>
  </si>
  <si>
    <t>Střílečky</t>
  </si>
  <si>
    <t>Pro více hráčů</t>
  </si>
  <si>
    <t>Kompetitivní</t>
  </si>
  <si>
    <t>Free to play</t>
  </si>
  <si>
    <t>MOBA</t>
  </si>
  <si>
    <t>Strategické</t>
  </si>
  <si>
    <t>Survivalové</t>
  </si>
  <si>
    <t>Masivně multiplayerové</t>
  </si>
  <si>
    <t>S otevřeným světem</t>
  </si>
  <si>
    <t>RPG</t>
  </si>
  <si>
    <t>Battle Royale</t>
  </si>
  <si>
    <t>Hrdinské střílečky</t>
  </si>
  <si>
    <t>PvE</t>
  </si>
  <si>
    <t>PvP</t>
  </si>
  <si>
    <t>MMORPG</t>
  </si>
  <si>
    <t>S démony</t>
  </si>
  <si>
    <t>Akční</t>
  </si>
  <si>
    <t>S vyráběním</t>
  </si>
  <si>
    <t>Z pohledu první osoby</t>
  </si>
  <si>
    <t>S bojovým uměním</t>
  </si>
  <si>
    <t>Pro dospělé</t>
  </si>
  <si>
    <t>Nástroje</t>
  </si>
  <si>
    <t>Software</t>
  </si>
  <si>
    <t>Anime</t>
  </si>
  <si>
    <t>Sportovní</t>
  </si>
  <si>
    <t>Manažerské</t>
  </si>
  <si>
    <t>Taktické hry v reálném čase</t>
  </si>
  <si>
    <t>Hororové</t>
  </si>
  <si>
    <t>Looter Shootery</t>
  </si>
  <si>
    <t>Kooperativní</t>
  </si>
  <si>
    <t>Sandboxové</t>
  </si>
  <si>
    <t>2D</t>
  </si>
  <si>
    <t>3D</t>
  </si>
  <si>
    <t>Taktické</t>
  </si>
  <si>
    <t>Historické</t>
  </si>
  <si>
    <t>Tahové</t>
  </si>
  <si>
    <t>Závodní</t>
  </si>
  <si>
    <t>S řízením</t>
  </si>
  <si>
    <t>Mlátičky</t>
  </si>
  <si>
    <t>Fotbalové</t>
  </si>
  <si>
    <t>Z druhé světové války</t>
  </si>
  <si>
    <t>Se zombie</t>
  </si>
  <si>
    <t>JRPG</t>
  </si>
  <si>
    <t>S loupežemi</t>
  </si>
  <si>
    <t>Dobrodružné</t>
  </si>
  <si>
    <t>Fantasy</t>
  </si>
  <si>
    <t>Psychologické horory</t>
  </si>
  <si>
    <t>RTS</t>
  </si>
  <si>
    <t>Středověké</t>
  </si>
  <si>
    <t>Zemědělské simulátory</t>
  </si>
  <si>
    <t>Simulátory života</t>
  </si>
  <si>
    <t>Zaměřené na dopravu</t>
  </si>
  <si>
    <t>Simulace</t>
  </si>
  <si>
    <t>Vtipné</t>
  </si>
  <si>
    <t>S budováním</t>
  </si>
  <si>
    <t>S tanky</t>
  </si>
  <si>
    <t>Tahové strategie</t>
  </si>
  <si>
    <t>Klikací</t>
  </si>
  <si>
    <t>Čekací</t>
  </si>
  <si>
    <t>Nenáročné</t>
  </si>
  <si>
    <t>Nezávislé</t>
  </si>
  <si>
    <t>Looter shootery</t>
  </si>
  <si>
    <t>Westernové</t>
  </si>
  <si>
    <t>VR</t>
  </si>
  <si>
    <t>S memy</t>
  </si>
  <si>
    <t>Post-apokalyptické</t>
  </si>
  <si>
    <t>Vesmírné</t>
  </si>
  <si>
    <t>Velkolepé strategie</t>
  </si>
  <si>
    <t>Sci-fi</t>
  </si>
  <si>
    <t>Simulátory kolonie</t>
  </si>
  <si>
    <t>S budováním základny</t>
  </si>
  <si>
    <t>Politické</t>
  </si>
  <si>
    <t>Bojové</t>
  </si>
  <si>
    <t>S bohatým příběhem</t>
  </si>
  <si>
    <t>Steam testovací hra</t>
  </si>
  <si>
    <t>Nelze najít, v současnosti čelí obvinění z ukradeného kódu</t>
  </si>
  <si>
    <t>masivně multiplayerové</t>
  </si>
  <si>
    <t>Tower Defense</t>
  </si>
  <si>
    <t>S budováním města</t>
  </si>
  <si>
    <t>Akční rogue-like</t>
  </si>
  <si>
    <t>rogue-like</t>
  </si>
  <si>
    <t>Obtížné</t>
  </si>
  <si>
    <t>S online kooperací</t>
  </si>
  <si>
    <t>Podobné jako Dark Souls</t>
  </si>
  <si>
    <t>Temné fantasy</t>
  </si>
  <si>
    <t>Lovecké</t>
  </si>
  <si>
    <t>Temné</t>
  </si>
  <si>
    <t>Vojenské</t>
  </si>
  <si>
    <t>Z války</t>
  </si>
  <si>
    <t>Cyberpunkové</t>
  </si>
  <si>
    <t>Mytologické</t>
  </si>
  <si>
    <t>Automatizace</t>
  </si>
  <si>
    <t>S úpravami postav</t>
  </si>
  <si>
    <t>Basketbalové</t>
  </si>
  <si>
    <t>E-sportovní</t>
  </si>
  <si>
    <t>Tvorba zvuku</t>
  </si>
  <si>
    <t>Hudební</t>
  </si>
  <si>
    <t>Rogue-Lite</t>
  </si>
  <si>
    <t>Soul Series</t>
  </si>
  <si>
    <t>Karetní</t>
  </si>
  <si>
    <t>Taktická RPG</t>
  </si>
  <si>
    <t>S průzkumem prostředí</t>
  </si>
  <si>
    <t>CRPG</t>
  </si>
  <si>
    <t>Precizní plošinovky</t>
  </si>
  <si>
    <t>S námořními bitvami</t>
  </si>
  <si>
    <t>Námořní</t>
  </si>
  <si>
    <t>S výborným soundtrackem</t>
  </si>
  <si>
    <t>Klasické</t>
  </si>
  <si>
    <t>Rogue-like se sestavováním balíčku</t>
  </si>
  <si>
    <t>Střílečky z pohledu třetí osoby</t>
  </si>
  <si>
    <t>Rogue-like</t>
  </si>
  <si>
    <t>Párty hry</t>
  </si>
  <si>
    <t>Pro celou rodinu</t>
  </si>
  <si>
    <t>Ekologické prvky</t>
  </si>
  <si>
    <t>Sociální prvky</t>
  </si>
  <si>
    <t>Osobní prvky</t>
  </si>
  <si>
    <t>Fiktivní prvky</t>
  </si>
  <si>
    <t>Nezařazeno</t>
  </si>
  <si>
    <t>Automobilové simulátory</t>
  </si>
  <si>
    <t>Jedinečné hodnoty uživatelských značek</t>
  </si>
  <si>
    <t>Náhoda</t>
  </si>
  <si>
    <t>Časová tíseň</t>
  </si>
  <si>
    <t>Soutěž</t>
  </si>
  <si>
    <t>Spolupráce</t>
  </si>
  <si>
    <t>Sociální nátlak</t>
  </si>
  <si>
    <t>Cíle</t>
  </si>
  <si>
    <t>Obnovení</t>
  </si>
  <si>
    <t>Ekonomie a vzácnost</t>
  </si>
  <si>
    <t>Originalita a požitek</t>
  </si>
  <si>
    <t>Příběh a vyprávění</t>
  </si>
  <si>
    <t>Nezařazené</t>
  </si>
  <si>
    <t>Počet jedinečných značek</t>
  </si>
  <si>
    <t>Počet jedinečných značek - nezařazené značky</t>
  </si>
  <si>
    <t>Vážené všechny značky</t>
  </si>
  <si>
    <t>Vážené bez nezařazených</t>
  </si>
  <si>
    <t>Nevážené</t>
  </si>
  <si>
    <t>%</t>
  </si>
  <si>
    <t>Přepočet</t>
  </si>
  <si>
    <t>Počet jedinečných prvků</t>
  </si>
  <si>
    <t>Počet jedinečných prvků - nezařazeno</t>
  </si>
  <si>
    <t>Název hry</t>
  </si>
  <si>
    <t>Agregovaný počet hodin</t>
  </si>
  <si>
    <t>Puzzle</t>
  </si>
  <si>
    <t>Vnucená volba</t>
  </si>
  <si>
    <t>Reputace</t>
  </si>
  <si>
    <t>Pořadí prvku</t>
  </si>
  <si>
    <t>Bodové hodnocení</t>
  </si>
  <si>
    <t>1.</t>
  </si>
  <si>
    <t>2.</t>
  </si>
  <si>
    <t>3.</t>
  </si>
  <si>
    <t>4.</t>
  </si>
  <si>
    <t>5.</t>
  </si>
  <si>
    <t>6.</t>
  </si>
  <si>
    <t>7.</t>
  </si>
  <si>
    <t>Herní prvky</t>
  </si>
  <si>
    <t>Kategorie prvků</t>
  </si>
  <si>
    <t>8.</t>
  </si>
  <si>
    <t>9.</t>
  </si>
  <si>
    <t>10.</t>
  </si>
  <si>
    <t>-</t>
  </si>
  <si>
    <t>Procent z maxima</t>
  </si>
  <si>
    <t>Uživatelské značky</t>
  </si>
  <si>
    <t>průměr</t>
  </si>
  <si>
    <t>medián</t>
  </si>
  <si>
    <t>smodch</t>
  </si>
  <si>
    <t>Nevážené bodování</t>
  </si>
  <si>
    <t>Vážené bodování všechny značky</t>
  </si>
  <si>
    <t>Vážené bodování bez nezařazených</t>
  </si>
  <si>
    <t>% z maxima</t>
  </si>
  <si>
    <t xml:space="preserve">Herní prvky </t>
  </si>
  <si>
    <t>Vážené bodování všechny prvky</t>
  </si>
  <si>
    <t>Bodování s duplicitními kategoriemi prkvů</t>
  </si>
  <si>
    <t>Bodování bez duplicitních kategorií prvků</t>
  </si>
  <si>
    <t>*prvky bez bodového ohodnocení nejsou zobrazeny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</si>
</sst>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NumberFormat="1"/>
    <xf numFmtId="0" fontId="0" fillId="0" borderId="0" xfId="0" applyFill="1"/>
    <xf numFmtId="0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Fill="1" applyBorder="1"/>
    <xf numFmtId="0" fontId="0" fillId="0" borderId="0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5" xfId="0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ont="1" applyBorder="1"/>
    <xf numFmtId="0" fontId="6" fillId="0" borderId="0" xfId="0" applyFont="1" applyFill="1" applyBorder="1"/>
    <xf numFmtId="0" fontId="0" fillId="0" borderId="0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9" xfId="0" applyFill="1" applyBorder="1"/>
    <xf numFmtId="0" fontId="6" fillId="0" borderId="0" xfId="0" applyFont="1"/>
    <xf numFmtId="0" fontId="1" fillId="0" borderId="0" xfId="0" applyFont="1"/>
    <xf numFmtId="0" fontId="7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6" fillId="0" borderId="5" xfId="0" applyFont="1" applyFill="1" applyBorder="1"/>
    <xf numFmtId="0" fontId="8" fillId="13" borderId="2" xfId="0" applyFont="1" applyFill="1" applyBorder="1"/>
    <xf numFmtId="0" fontId="0" fillId="4" borderId="3" xfId="0" applyFill="1" applyBorder="1"/>
    <xf numFmtId="0" fontId="6" fillId="4" borderId="4" xfId="0" applyFont="1" applyFill="1" applyBorder="1"/>
    <xf numFmtId="0" fontId="8" fillId="13" borderId="5" xfId="0" applyFont="1" applyFill="1" applyBorder="1"/>
    <xf numFmtId="0" fontId="0" fillId="2" borderId="0" xfId="0" applyFill="1" applyBorder="1"/>
    <xf numFmtId="0" fontId="6" fillId="2" borderId="6" xfId="0" applyFont="1" applyFill="1" applyBorder="1"/>
    <xf numFmtId="0" fontId="0" fillId="3" borderId="0" xfId="0" applyFill="1" applyBorder="1"/>
    <xf numFmtId="0" fontId="6" fillId="3" borderId="6" xfId="0" applyFont="1" applyFill="1" applyBorder="1"/>
    <xf numFmtId="0" fontId="1" fillId="14" borderId="5" xfId="0" applyFont="1" applyFill="1" applyBorder="1"/>
    <xf numFmtId="0" fontId="0" fillId="5" borderId="0" xfId="0" applyFill="1" applyBorder="1"/>
    <xf numFmtId="0" fontId="6" fillId="5" borderId="6" xfId="0" applyFont="1" applyFill="1" applyBorder="1"/>
    <xf numFmtId="0" fontId="0" fillId="6" borderId="0" xfId="0" applyFill="1" applyBorder="1"/>
    <xf numFmtId="0" fontId="6" fillId="6" borderId="6" xfId="0" applyFont="1" applyFill="1" applyBorder="1"/>
    <xf numFmtId="0" fontId="0" fillId="7" borderId="0" xfId="0" applyFill="1" applyBorder="1"/>
    <xf numFmtId="0" fontId="6" fillId="7" borderId="6" xfId="0" applyFont="1" applyFill="1" applyBorder="1"/>
    <xf numFmtId="0" fontId="1" fillId="15" borderId="5" xfId="0" applyFont="1" applyFill="1" applyBorder="1"/>
    <xf numFmtId="0" fontId="0" fillId="10" borderId="0" xfId="0" applyFill="1" applyBorder="1"/>
    <xf numFmtId="0" fontId="6" fillId="10" borderId="6" xfId="0" applyFont="1" applyFill="1" applyBorder="1"/>
    <xf numFmtId="0" fontId="0" fillId="11" borderId="0" xfId="0" applyFill="1" applyBorder="1"/>
    <xf numFmtId="0" fontId="6" fillId="11" borderId="6" xfId="0" applyFont="1" applyFill="1" applyBorder="1"/>
    <xf numFmtId="0" fontId="0" fillId="12" borderId="0" xfId="0" applyFill="1" applyBorder="1"/>
    <xf numFmtId="0" fontId="6" fillId="12" borderId="6" xfId="0" applyFont="1" applyFill="1" applyBorder="1"/>
    <xf numFmtId="0" fontId="1" fillId="16" borderId="5" xfId="0" applyFont="1" applyFill="1" applyBorder="1"/>
    <xf numFmtId="0" fontId="0" fillId="9" borderId="0" xfId="0" applyFill="1" applyBorder="1"/>
    <xf numFmtId="0" fontId="6" fillId="9" borderId="6" xfId="0" applyFont="1" applyFill="1" applyBorder="1"/>
    <xf numFmtId="0" fontId="1" fillId="17" borderId="5" xfId="0" applyFont="1" applyFill="1" applyBorder="1"/>
    <xf numFmtId="0" fontId="0" fillId="8" borderId="0" xfId="0" applyFill="1" applyBorder="1"/>
    <xf numFmtId="0" fontId="0" fillId="8" borderId="6" xfId="0" applyFont="1" applyFill="1" applyBorder="1"/>
    <xf numFmtId="0" fontId="0" fillId="17" borderId="5" xfId="0" applyFill="1" applyBorder="1"/>
    <xf numFmtId="0" fontId="0" fillId="17" borderId="7" xfId="0" applyFill="1" applyBorder="1"/>
    <xf numFmtId="0" fontId="0" fillId="8" borderId="8" xfId="0" applyFill="1" applyBorder="1"/>
    <xf numFmtId="0" fontId="0" fillId="8" borderId="9" xfId="0" applyFont="1" applyFill="1" applyBorder="1"/>
    <xf numFmtId="0" fontId="6" fillId="0" borderId="3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8" xfId="0" applyFont="1" applyBorder="1"/>
    <xf numFmtId="0" fontId="0" fillId="4" borderId="0" xfId="0" applyFill="1" applyBorder="1"/>
    <xf numFmtId="0" fontId="0" fillId="0" borderId="10" xfId="0" applyBorder="1"/>
    <xf numFmtId="0" fontId="0" fillId="0" borderId="11" xfId="0" applyBorder="1"/>
    <xf numFmtId="0" fontId="3" fillId="0" borderId="0" xfId="0" applyFont="1" applyFill="1" applyBorder="1"/>
    <xf numFmtId="0" fontId="0" fillId="4" borderId="15" xfId="0" applyFill="1" applyBorder="1"/>
    <xf numFmtId="0" fontId="0" fillId="2" borderId="13" xfId="0" applyFill="1" applyBorder="1"/>
    <xf numFmtId="0" fontId="0" fillId="3" borderId="13" xfId="0" applyFill="1" applyBorder="1"/>
    <xf numFmtId="0" fontId="0" fillId="5" borderId="13" xfId="0" applyFill="1" applyBorder="1"/>
    <xf numFmtId="0" fontId="0" fillId="6" borderId="13" xfId="0" applyFill="1" applyBorder="1"/>
    <xf numFmtId="0" fontId="0" fillId="7" borderId="13" xfId="0" applyFill="1" applyBorder="1"/>
    <xf numFmtId="0" fontId="0" fillId="10" borderId="13" xfId="0" applyFill="1" applyBorder="1"/>
    <xf numFmtId="0" fontId="0" fillId="11" borderId="13" xfId="0" applyFill="1" applyBorder="1"/>
    <xf numFmtId="0" fontId="0" fillId="12" borderId="13" xfId="0" applyFill="1" applyBorder="1"/>
    <xf numFmtId="0" fontId="0" fillId="9" borderId="13" xfId="0" applyFill="1" applyBorder="1"/>
    <xf numFmtId="0" fontId="0" fillId="8" borderId="14" xfId="0" applyFill="1" applyBorder="1"/>
    <xf numFmtId="0" fontId="0" fillId="19" borderId="5" xfId="0" applyFont="1" applyFill="1" applyBorder="1"/>
    <xf numFmtId="0" fontId="0" fillId="19" borderId="0" xfId="0" applyFont="1" applyFill="1" applyBorder="1"/>
    <xf numFmtId="0" fontId="6" fillId="19" borderId="0" xfId="0" applyFont="1" applyFill="1" applyBorder="1"/>
    <xf numFmtId="0" fontId="0" fillId="19" borderId="6" xfId="0" applyFont="1" applyFill="1" applyBorder="1"/>
    <xf numFmtId="0" fontId="6" fillId="19" borderId="5" xfId="0" applyFont="1" applyFill="1" applyBorder="1"/>
    <xf numFmtId="0" fontId="0" fillId="19" borderId="2" xfId="0" applyFill="1" applyBorder="1"/>
    <xf numFmtId="0" fontId="0" fillId="19" borderId="3" xfId="0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0" xfId="0" applyFill="1" applyBorder="1"/>
    <xf numFmtId="0" fontId="0" fillId="19" borderId="6" xfId="0" applyFill="1" applyBorder="1"/>
    <xf numFmtId="0" fontId="0" fillId="19" borderId="7" xfId="0" applyFill="1" applyBorder="1"/>
    <xf numFmtId="0" fontId="0" fillId="19" borderId="8" xfId="0" applyFill="1" applyBorder="1"/>
    <xf numFmtId="0" fontId="0" fillId="19" borderId="9" xfId="0" applyFill="1" applyBorder="1"/>
    <xf numFmtId="0" fontId="6" fillId="0" borderId="0" xfId="0" applyFont="1" applyFill="1"/>
    <xf numFmtId="0" fontId="0" fillId="0" borderId="0" xfId="0" applyFont="1"/>
    <xf numFmtId="0" fontId="4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0" fontId="4" fillId="0" borderId="0" xfId="0" quotePrefix="1" applyFont="1" applyFill="1" applyBorder="1"/>
    <xf numFmtId="0" fontId="2" fillId="0" borderId="5" xfId="0" applyFont="1" applyFill="1" applyBorder="1"/>
    <xf numFmtId="0" fontId="6" fillId="0" borderId="0" xfId="0" applyNumberFormat="1" applyFo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0" xfId="0" applyFont="1" applyFill="1"/>
    <xf numFmtId="2" fontId="0" fillId="0" borderId="0" xfId="0" applyNumberFormat="1" applyFont="1" applyFill="1"/>
    <xf numFmtId="10" fontId="0" fillId="0" borderId="0" xfId="0" applyNumberFormat="1" applyFill="1"/>
    <xf numFmtId="2" fontId="0" fillId="0" borderId="0" xfId="0" applyNumberFormat="1" applyFill="1"/>
    <xf numFmtId="0" fontId="0" fillId="0" borderId="0" xfId="0" applyFont="1" applyFill="1"/>
    <xf numFmtId="0" fontId="1" fillId="0" borderId="0" xfId="0" applyFont="1" applyBorder="1"/>
    <xf numFmtId="0" fontId="1" fillId="0" borderId="16" xfId="0" applyFont="1" applyBorder="1"/>
    <xf numFmtId="0" fontId="0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18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7" xfId="0" applyFont="1" applyBorder="1"/>
    <xf numFmtId="0" fontId="4" fillId="0" borderId="18" xfId="0" applyFont="1" applyBorder="1" applyAlignment="1">
      <alignment horizontal="center"/>
    </xf>
    <xf numFmtId="0" fontId="1" fillId="0" borderId="19" xfId="0" applyFont="1" applyBorder="1"/>
    <xf numFmtId="0" fontId="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0" xfId="0" applyFont="1" applyBorder="1"/>
    <xf numFmtId="0" fontId="1" fillId="0" borderId="8" xfId="0" applyFont="1" applyBorder="1"/>
    <xf numFmtId="0" fontId="1" fillId="0" borderId="0" xfId="0" applyFont="1" applyAlignment="1">
      <alignment horizontal="left"/>
    </xf>
    <xf numFmtId="0" fontId="8" fillId="13" borderId="0" xfId="0" applyFont="1" applyFill="1" applyBorder="1" applyAlignment="1">
      <alignment horizontal="left"/>
    </xf>
    <xf numFmtId="0" fontId="1" fillId="14" borderId="0" xfId="0" applyFont="1" applyFill="1" applyBorder="1" applyAlignment="1">
      <alignment horizontal="left"/>
    </xf>
    <xf numFmtId="0" fontId="1" fillId="15" borderId="0" xfId="0" applyFont="1" applyFill="1" applyBorder="1" applyAlignment="1">
      <alignment horizontal="left"/>
    </xf>
    <xf numFmtId="0" fontId="1" fillId="16" borderId="0" xfId="0" applyFont="1" applyFill="1" applyBorder="1" applyAlignment="1">
      <alignment horizontal="left"/>
    </xf>
    <xf numFmtId="0" fontId="1" fillId="17" borderId="0" xfId="0" applyFont="1" applyFill="1" applyBorder="1" applyAlignment="1">
      <alignment horizontal="left"/>
    </xf>
    <xf numFmtId="0" fontId="0" fillId="17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13" borderId="0" xfId="0" applyFont="1" applyFill="1" applyBorder="1" applyAlignment="1">
      <alignment horizontal="center"/>
    </xf>
    <xf numFmtId="10" fontId="3" fillId="13" borderId="0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0" fontId="0" fillId="4" borderId="0" xfId="0" applyNumberForma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10" fontId="6" fillId="4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0" fontId="6" fillId="3" borderId="0" xfId="0" applyNumberFormat="1" applyFont="1" applyFill="1" applyBorder="1" applyAlignment="1">
      <alignment horizontal="center"/>
    </xf>
    <xf numFmtId="0" fontId="3" fillId="22" borderId="0" xfId="0" applyFont="1" applyFill="1" applyBorder="1" applyAlignment="1">
      <alignment horizontal="center"/>
    </xf>
    <xf numFmtId="10" fontId="3" fillId="22" borderId="0" xfId="0" applyNumberFormat="1" applyFont="1" applyFill="1" applyBorder="1" applyAlignment="1">
      <alignment horizontal="center"/>
    </xf>
    <xf numFmtId="0" fontId="0" fillId="22" borderId="0" xfId="0" applyFill="1" applyAlignment="1">
      <alignment horizontal="center"/>
    </xf>
    <xf numFmtId="10" fontId="0" fillId="22" borderId="0" xfId="0" applyNumberFormat="1" applyFill="1" applyAlignment="1">
      <alignment horizontal="center"/>
    </xf>
    <xf numFmtId="0" fontId="0" fillId="14" borderId="0" xfId="0" applyFont="1" applyFill="1" applyBorder="1" applyAlignment="1">
      <alignment horizontal="center"/>
    </xf>
    <xf numFmtId="10" fontId="0" fillId="14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10" fontId="6" fillId="5" borderId="0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10" fontId="6" fillId="6" borderId="0" xfId="0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10" fontId="0" fillId="7" borderId="0" xfId="0" applyNumberForma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10" fontId="6" fillId="7" borderId="0" xfId="0" applyNumberFormat="1" applyFont="1" applyFill="1" applyBorder="1" applyAlignment="1">
      <alignment horizontal="center"/>
    </xf>
    <xf numFmtId="0" fontId="0" fillId="21" borderId="0" xfId="0" applyFill="1" applyBorder="1" applyAlignment="1">
      <alignment horizontal="center"/>
    </xf>
    <xf numFmtId="2" fontId="0" fillId="21" borderId="0" xfId="0" applyNumberFormat="1" applyFill="1" applyBorder="1" applyAlignment="1">
      <alignment horizontal="center"/>
    </xf>
    <xf numFmtId="10" fontId="0" fillId="21" borderId="0" xfId="0" applyNumberFormat="1" applyFill="1" applyBorder="1" applyAlignment="1">
      <alignment horizontal="center"/>
    </xf>
    <xf numFmtId="0" fontId="0" fillId="21" borderId="0" xfId="0" applyFill="1" applyAlignment="1">
      <alignment horizontal="center"/>
    </xf>
    <xf numFmtId="10" fontId="0" fillId="21" borderId="0" xfId="0" applyNumberFormat="1" applyFill="1" applyAlignment="1">
      <alignment horizontal="center"/>
    </xf>
    <xf numFmtId="0" fontId="0" fillId="15" borderId="0" xfId="0" applyFont="1" applyFill="1" applyBorder="1" applyAlignment="1">
      <alignment horizontal="center"/>
    </xf>
    <xf numFmtId="10" fontId="0" fillId="15" borderId="0" xfId="0" applyNumberFormat="1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2" fontId="0" fillId="10" borderId="0" xfId="0" applyNumberFormat="1" applyFill="1" applyBorder="1" applyAlignment="1">
      <alignment horizontal="center"/>
    </xf>
    <xf numFmtId="10" fontId="0" fillId="10" borderId="0" xfId="0" applyNumberForma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10" fontId="6" fillId="10" borderId="0" xfId="0" applyNumberFormat="1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2" fontId="0" fillId="11" borderId="0" xfId="0" applyNumberFormat="1" applyFill="1" applyBorder="1" applyAlignment="1">
      <alignment horizontal="center"/>
    </xf>
    <xf numFmtId="10" fontId="0" fillId="11" borderId="0" xfId="0" applyNumberForma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10" fontId="6" fillId="11" borderId="0" xfId="0" applyNumberFormat="1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2" fontId="0" fillId="12" borderId="0" xfId="0" applyNumberFormat="1" applyFill="1" applyBorder="1" applyAlignment="1">
      <alignment horizontal="center"/>
    </xf>
    <xf numFmtId="10" fontId="0" fillId="12" borderId="0" xfId="0" applyNumberForma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10" fontId="6" fillId="12" borderId="0" xfId="0" applyNumberFormat="1" applyFon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0" fontId="0" fillId="20" borderId="0" xfId="0" applyNumberFormat="1" applyFill="1" applyBorder="1" applyAlignment="1">
      <alignment horizontal="center"/>
    </xf>
    <xf numFmtId="0" fontId="6" fillId="20" borderId="0" xfId="0" applyFont="1" applyFill="1" applyBorder="1" applyAlignment="1">
      <alignment horizontal="center"/>
    </xf>
    <xf numFmtId="10" fontId="6" fillId="20" borderId="0" xfId="0" applyNumberFormat="1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10" fontId="0" fillId="16" borderId="0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2" fontId="0" fillId="9" borderId="0" xfId="0" applyNumberFormat="1" applyFill="1" applyBorder="1" applyAlignment="1">
      <alignment horizontal="center"/>
    </xf>
    <xf numFmtId="10" fontId="0" fillId="9" borderId="0" xfId="0" applyNumberForma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10" fontId="6" fillId="9" borderId="0" xfId="0" applyNumberFormat="1" applyFont="1" applyFill="1" applyBorder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2" fontId="0" fillId="8" borderId="0" xfId="0" applyNumberFormat="1" applyFill="1" applyBorder="1" applyAlignment="1">
      <alignment horizontal="center"/>
    </xf>
    <xf numFmtId="10" fontId="0" fillId="8" borderId="0" xfId="0" applyNumberForma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</cellXfs>
  <cellStyles count="1">
    <cellStyle name="Normální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63AA2E63-15CC-45E9-A0FF-677C40964AB6}" autoFormatId="16" applyNumberFormats="0" applyBorderFormats="0" applyFontFormats="0" applyPatternFormats="0" applyAlignmentFormats="0" applyWidthHeightFormats="0">
  <queryTableRefresh nextId="4">
    <queryTableFields count="2">
      <queryTableField id="1" name="Column1" tableColumnId="1"/>
      <queryTableField id="2" name="Column2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4DC69B-B222-4C54-884B-135CDD057270}" name="namesAndHours" displayName="namesAndHours" ref="A2:B252" tableType="queryTable" totalsRowShown="0">
  <autoFilter ref="A2:B252" xr:uid="{1E4DC69B-B222-4C54-884B-135CDD057270}"/>
  <sortState xmlns:xlrd2="http://schemas.microsoft.com/office/spreadsheetml/2017/richdata2" ref="A3:B252">
    <sortCondition descending="1" ref="B2:B252"/>
  </sortState>
  <tableColumns count="2">
    <tableColumn id="1" xr3:uid="{5DE9C97A-B7F5-4E51-9D39-F75685358C92}" uniqueName="1" name="Název hry" queryTableFieldId="1" dataDxfId="2"/>
    <tableColumn id="2" xr3:uid="{84BE5D64-79AE-46D9-BEA2-B2A97318E1D4}" uniqueName="2" name="Agregovaný počet hodin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CA31-6CE5-451D-A8A4-F54236700EAB}">
  <dimension ref="A1:T252"/>
  <sheetViews>
    <sheetView zoomScale="85" zoomScaleNormal="85" workbookViewId="0">
      <selection activeCell="G57" sqref="G57"/>
    </sheetView>
  </sheetViews>
  <sheetFormatPr defaultRowHeight="14.4" x14ac:dyDescent="0.3"/>
  <cols>
    <col min="1" max="1" width="36.88671875" bestFit="1" customWidth="1"/>
    <col min="2" max="2" width="30.6640625" customWidth="1"/>
    <col min="3" max="3" width="12.109375" style="2" customWidth="1"/>
    <col min="4" max="4" width="11.44140625" style="2" customWidth="1"/>
    <col min="5" max="5" width="19.5546875" style="2" customWidth="1"/>
    <col min="6" max="6" width="14.77734375" style="2" customWidth="1"/>
    <col min="7" max="7" width="8.88671875" style="5"/>
    <col min="9" max="9" width="48.6640625" bestFit="1" customWidth="1"/>
    <col min="12" max="12" width="17.88671875" bestFit="1" customWidth="1"/>
    <col min="13" max="13" width="22.6640625" bestFit="1" customWidth="1"/>
    <col min="14" max="14" width="31.77734375" bestFit="1" customWidth="1"/>
    <col min="15" max="15" width="25.6640625" bestFit="1" customWidth="1"/>
    <col min="16" max="16" width="19.77734375" bestFit="1" customWidth="1"/>
    <col min="17" max="17" width="21.33203125" bestFit="1" customWidth="1"/>
    <col min="18" max="18" width="19.77734375" bestFit="1" customWidth="1"/>
    <col min="19" max="19" width="17.88671875" bestFit="1" customWidth="1"/>
    <col min="20" max="20" width="22.6640625" bestFit="1" customWidth="1"/>
    <col min="21" max="21" width="30" bestFit="1" customWidth="1"/>
    <col min="22" max="22" width="25.6640625" bestFit="1" customWidth="1"/>
    <col min="23" max="23" width="19.77734375" bestFit="1" customWidth="1"/>
    <col min="24" max="24" width="21.33203125" bestFit="1" customWidth="1"/>
    <col min="25" max="25" width="19.77734375" bestFit="1" customWidth="1"/>
  </cols>
  <sheetData>
    <row r="1" spans="1:20" ht="15" thickBot="1" x14ac:dyDescent="0.35"/>
    <row r="2" spans="1:20" ht="15" thickBot="1" x14ac:dyDescent="0.35">
      <c r="A2" t="s">
        <v>392</v>
      </c>
      <c r="B2" t="s">
        <v>393</v>
      </c>
      <c r="C2" s="115" t="s">
        <v>250</v>
      </c>
      <c r="D2" s="116"/>
      <c r="E2" s="116"/>
      <c r="F2" s="117"/>
      <c r="I2" s="17" t="s">
        <v>371</v>
      </c>
    </row>
    <row r="3" spans="1:20" x14ac:dyDescent="0.3">
      <c r="A3" s="1" t="s">
        <v>0</v>
      </c>
      <c r="B3">
        <v>406752854</v>
      </c>
      <c r="C3" s="27" t="s">
        <v>251</v>
      </c>
      <c r="D3" s="28" t="s">
        <v>252</v>
      </c>
      <c r="E3" s="28" t="s">
        <v>253</v>
      </c>
      <c r="F3" s="29" t="s">
        <v>254</v>
      </c>
      <c r="G3" s="5" t="str" cm="1">
        <f t="array" ref="G3:G54">_xlfn.UNIQUE(C3:C104)</f>
        <v>FPS</v>
      </c>
      <c r="I3" s="21" t="str" cm="1">
        <f t="array" ref="I3:I116">_xlfn.UNIQUE(G3:G193)</f>
        <v>FPS</v>
      </c>
      <c r="L3" s="41" t="s">
        <v>365</v>
      </c>
      <c r="M3" s="42" t="s">
        <v>372</v>
      </c>
      <c r="N3" s="43" t="s">
        <v>313</v>
      </c>
      <c r="O3" s="11"/>
      <c r="P3" s="11"/>
      <c r="Q3" s="11"/>
      <c r="R3" s="11"/>
      <c r="S3" s="11"/>
      <c r="T3" s="11"/>
    </row>
    <row r="4" spans="1:20" x14ac:dyDescent="0.3">
      <c r="A4" s="1" t="s">
        <v>1</v>
      </c>
      <c r="B4">
        <v>321531923</v>
      </c>
      <c r="C4" s="10" t="s">
        <v>255</v>
      </c>
      <c r="D4" s="11" t="s">
        <v>256</v>
      </c>
      <c r="E4" s="11" t="s">
        <v>253</v>
      </c>
      <c r="F4" s="30" t="s">
        <v>257</v>
      </c>
      <c r="G4" s="5" t="str">
        <v>Free to play</v>
      </c>
      <c r="I4" s="15" t="str">
        <v>Free to play</v>
      </c>
      <c r="L4" s="44"/>
      <c r="M4" s="45" t="s">
        <v>379</v>
      </c>
      <c r="N4" s="46" t="s">
        <v>257</v>
      </c>
      <c r="O4" s="11"/>
      <c r="P4" s="11"/>
      <c r="Q4" s="11"/>
      <c r="R4" s="11"/>
      <c r="S4" s="111"/>
      <c r="T4" s="11"/>
    </row>
    <row r="5" spans="1:20" x14ac:dyDescent="0.3">
      <c r="A5" s="1" t="s">
        <v>2</v>
      </c>
      <c r="B5">
        <v>106220312</v>
      </c>
      <c r="C5" s="10" t="s">
        <v>258</v>
      </c>
      <c r="D5" s="11" t="s">
        <v>252</v>
      </c>
      <c r="E5" s="11" t="s">
        <v>253</v>
      </c>
      <c r="F5" s="30" t="s">
        <v>251</v>
      </c>
      <c r="G5" s="5" t="str">
        <v>Survivalové</v>
      </c>
      <c r="I5" s="15" t="str">
        <v>Survivalové</v>
      </c>
      <c r="L5" s="44"/>
      <c r="M5" s="45"/>
      <c r="N5" s="46" t="s">
        <v>269</v>
      </c>
      <c r="O5" s="11"/>
      <c r="P5" s="11"/>
      <c r="Q5" s="11"/>
      <c r="R5" s="11"/>
      <c r="S5" s="11"/>
      <c r="T5" s="11"/>
    </row>
    <row r="6" spans="1:20" x14ac:dyDescent="0.3">
      <c r="A6" s="1" t="s">
        <v>8</v>
      </c>
      <c r="B6">
        <v>98907530</v>
      </c>
      <c r="C6" s="10" t="s">
        <v>259</v>
      </c>
      <c r="D6" s="11" t="s">
        <v>260</v>
      </c>
      <c r="E6" s="11" t="s">
        <v>261</v>
      </c>
      <c r="F6" s="30" t="s">
        <v>296</v>
      </c>
      <c r="G6" s="5" t="str">
        <v>Masivně multiplayerové</v>
      </c>
      <c r="I6" s="15" t="str">
        <v>Masivně multiplayerové</v>
      </c>
      <c r="L6" s="44"/>
      <c r="M6" s="45"/>
      <c r="N6" s="46" t="s">
        <v>277</v>
      </c>
      <c r="O6" s="11"/>
      <c r="P6" s="11"/>
      <c r="Q6" s="11"/>
      <c r="R6" s="11"/>
      <c r="S6" s="11"/>
      <c r="T6" s="11"/>
    </row>
    <row r="7" spans="1:20" x14ac:dyDescent="0.3">
      <c r="A7" s="1" t="s">
        <v>3</v>
      </c>
      <c r="B7">
        <v>95245942</v>
      </c>
      <c r="C7" s="10" t="s">
        <v>255</v>
      </c>
      <c r="D7" s="11" t="s">
        <v>262</v>
      </c>
      <c r="E7" s="11" t="s">
        <v>253</v>
      </c>
      <c r="F7" s="30" t="s">
        <v>251</v>
      </c>
      <c r="G7" s="5" t="str">
        <v>PvE</v>
      </c>
      <c r="I7" s="15" t="str">
        <v>PvE</v>
      </c>
      <c r="L7" s="44"/>
      <c r="M7" s="45"/>
      <c r="N7" s="46" t="s">
        <v>343</v>
      </c>
      <c r="O7" s="11"/>
      <c r="P7" s="11"/>
      <c r="Q7" s="11"/>
      <c r="R7" s="11"/>
      <c r="S7" s="11"/>
      <c r="T7" s="11"/>
    </row>
    <row r="8" spans="1:20" x14ac:dyDescent="0.3">
      <c r="A8" s="1" t="s">
        <v>4</v>
      </c>
      <c r="B8">
        <v>71493642</v>
      </c>
      <c r="C8" s="10" t="s">
        <v>255</v>
      </c>
      <c r="D8" s="11" t="s">
        <v>263</v>
      </c>
      <c r="E8" s="11" t="s">
        <v>253</v>
      </c>
      <c r="F8" s="30" t="s">
        <v>251</v>
      </c>
      <c r="G8" s="5" t="str">
        <v>S otevřeným světem</v>
      </c>
      <c r="I8" s="15" t="str">
        <v>S otevřeným světem</v>
      </c>
      <c r="L8" s="44"/>
      <c r="M8" s="45"/>
      <c r="N8" s="46" t="s">
        <v>322</v>
      </c>
      <c r="O8" s="11"/>
      <c r="P8" s="11"/>
      <c r="Q8" s="11"/>
      <c r="R8" s="11"/>
      <c r="S8" s="11"/>
      <c r="T8" s="11"/>
    </row>
    <row r="9" spans="1:20" x14ac:dyDescent="0.3">
      <c r="A9" s="1" t="s">
        <v>5</v>
      </c>
      <c r="B9">
        <v>58689201</v>
      </c>
      <c r="C9" s="10" t="s">
        <v>264</v>
      </c>
      <c r="D9" s="11" t="s">
        <v>265</v>
      </c>
      <c r="E9" s="11" t="s">
        <v>266</v>
      </c>
      <c r="F9" s="30" t="s">
        <v>267</v>
      </c>
      <c r="G9" s="5" t="str">
        <v>Battle Royale</v>
      </c>
      <c r="I9" s="15" t="str">
        <v>Battle Royale</v>
      </c>
      <c r="L9" s="44"/>
      <c r="M9" s="45"/>
      <c r="N9" s="46" t="s">
        <v>321</v>
      </c>
      <c r="O9" s="11"/>
      <c r="P9" s="11"/>
      <c r="Q9" s="11"/>
      <c r="R9" s="11"/>
      <c r="S9" s="11"/>
      <c r="T9" s="11"/>
    </row>
    <row r="10" spans="1:20" x14ac:dyDescent="0.3">
      <c r="A10" s="1" t="s">
        <v>7</v>
      </c>
      <c r="B10">
        <v>53847099</v>
      </c>
      <c r="C10" s="10" t="s">
        <v>260</v>
      </c>
      <c r="D10" s="11" t="s">
        <v>268</v>
      </c>
      <c r="E10" s="11" t="s">
        <v>253</v>
      </c>
      <c r="F10" s="30" t="s">
        <v>370</v>
      </c>
      <c r="G10" s="5" t="str">
        <v>Pro dospělé</v>
      </c>
      <c r="I10" s="15" t="str">
        <v>Pro dospělé</v>
      </c>
      <c r="L10" s="44"/>
      <c r="M10" s="45"/>
      <c r="N10" s="46" t="s">
        <v>330</v>
      </c>
      <c r="O10" s="11"/>
      <c r="P10" s="11"/>
      <c r="Q10" s="11"/>
      <c r="R10" s="11"/>
      <c r="S10" s="11"/>
      <c r="T10" s="11"/>
    </row>
    <row r="11" spans="1:20" x14ac:dyDescent="0.3">
      <c r="A11" s="1" t="s">
        <v>10</v>
      </c>
      <c r="B11">
        <v>52714244</v>
      </c>
      <c r="C11" s="10" t="s">
        <v>258</v>
      </c>
      <c r="D11" s="11" t="s">
        <v>269</v>
      </c>
      <c r="E11" s="11" t="s">
        <v>253</v>
      </c>
      <c r="F11" s="30" t="s">
        <v>265</v>
      </c>
      <c r="G11" s="5" t="str">
        <v>Sportovní</v>
      </c>
      <c r="I11" s="15" t="str">
        <v>Sportovní</v>
      </c>
      <c r="L11" s="44"/>
      <c r="M11" s="45"/>
      <c r="N11" s="46" t="s">
        <v>306</v>
      </c>
      <c r="O11" s="11"/>
      <c r="P11" s="11"/>
      <c r="Q11" s="11"/>
      <c r="R11" s="11"/>
      <c r="S11" s="11"/>
      <c r="T11" s="11"/>
    </row>
    <row r="12" spans="1:20" x14ac:dyDescent="0.3">
      <c r="A12" s="1" t="s">
        <v>24</v>
      </c>
      <c r="B12">
        <v>43352563</v>
      </c>
      <c r="C12" s="10" t="s">
        <v>251</v>
      </c>
      <c r="D12" s="11" t="s">
        <v>268</v>
      </c>
      <c r="E12" s="11" t="s">
        <v>255</v>
      </c>
      <c r="F12" s="30" t="s">
        <v>270</v>
      </c>
      <c r="G12" s="5" t="str">
        <v>Hororové</v>
      </c>
      <c r="I12" s="15" t="str">
        <v>Hororové</v>
      </c>
      <c r="L12" s="44"/>
      <c r="M12" s="45"/>
      <c r="N12" s="46" t="s">
        <v>301</v>
      </c>
      <c r="O12" s="11"/>
      <c r="P12" s="11"/>
      <c r="Q12" s="11"/>
      <c r="R12" s="11"/>
      <c r="S12" s="11"/>
      <c r="T12" s="11"/>
    </row>
    <row r="13" spans="1:20" x14ac:dyDescent="0.3">
      <c r="A13" s="1" t="s">
        <v>6</v>
      </c>
      <c r="B13">
        <v>37718876</v>
      </c>
      <c r="C13" s="10" t="s">
        <v>262</v>
      </c>
      <c r="D13" s="11" t="s">
        <v>253</v>
      </c>
      <c r="E13" s="11" t="s">
        <v>271</v>
      </c>
      <c r="F13" s="30"/>
      <c r="G13" s="5" t="str">
        <v>Strategické</v>
      </c>
      <c r="I13" s="15" t="str">
        <v>Strategické</v>
      </c>
      <c r="L13" s="44"/>
      <c r="M13" s="45"/>
      <c r="N13" s="46" t="s">
        <v>303</v>
      </c>
      <c r="O13" s="11"/>
      <c r="P13" s="11"/>
      <c r="Q13" s="11"/>
      <c r="R13" s="11"/>
      <c r="S13" s="11"/>
      <c r="T13" s="11"/>
    </row>
    <row r="14" spans="1:20" x14ac:dyDescent="0.3">
      <c r="A14" s="1" t="s">
        <v>9</v>
      </c>
      <c r="B14">
        <v>36034193</v>
      </c>
      <c r="C14" s="10" t="s">
        <v>272</v>
      </c>
      <c r="D14" s="11" t="s">
        <v>273</v>
      </c>
      <c r="E14" s="11" t="s">
        <v>274</v>
      </c>
      <c r="F14" s="30" t="s">
        <v>275</v>
      </c>
      <c r="G14" s="5" t="str">
        <v>Závodní</v>
      </c>
      <c r="I14" s="15" t="str">
        <v>Závodní</v>
      </c>
      <c r="L14" s="44"/>
      <c r="M14" s="45"/>
      <c r="N14" s="46" t="s">
        <v>370</v>
      </c>
      <c r="O14" s="11"/>
      <c r="P14" s="11"/>
      <c r="Q14" s="11"/>
      <c r="R14" s="11"/>
      <c r="S14" s="11"/>
      <c r="T14" s="11"/>
    </row>
    <row r="15" spans="1:20" x14ac:dyDescent="0.3">
      <c r="A15" s="1" t="s">
        <v>14</v>
      </c>
      <c r="B15">
        <v>34457397</v>
      </c>
      <c r="C15" s="10" t="s">
        <v>276</v>
      </c>
      <c r="D15" s="11" t="s">
        <v>277</v>
      </c>
      <c r="E15" s="11" t="s">
        <v>278</v>
      </c>
      <c r="F15" s="30"/>
      <c r="G15" s="5" t="str">
        <v>Pro více hráčů</v>
      </c>
      <c r="I15" s="15" t="str">
        <v>Pro více hráčů</v>
      </c>
      <c r="L15" s="44"/>
      <c r="M15" s="45"/>
      <c r="N15" s="46" t="s">
        <v>304</v>
      </c>
      <c r="O15" s="11"/>
      <c r="P15" s="11"/>
      <c r="Q15" s="11"/>
      <c r="R15" s="11"/>
      <c r="S15" s="11"/>
      <c r="T15" s="11"/>
    </row>
    <row r="16" spans="1:20" x14ac:dyDescent="0.3">
      <c r="A16" s="1" t="s">
        <v>17</v>
      </c>
      <c r="B16">
        <v>32577641</v>
      </c>
      <c r="C16" s="10" t="s">
        <v>279</v>
      </c>
      <c r="D16" s="11" t="s">
        <v>258</v>
      </c>
      <c r="E16" s="11" t="s">
        <v>253</v>
      </c>
      <c r="F16" s="30"/>
      <c r="G16" s="5" t="str">
        <v>MMORPG</v>
      </c>
      <c r="I16" s="15" t="str">
        <v>MMORPG</v>
      </c>
      <c r="L16" s="44"/>
      <c r="M16" s="47" t="s">
        <v>373</v>
      </c>
      <c r="N16" s="48" t="s">
        <v>309</v>
      </c>
      <c r="O16" s="11"/>
      <c r="P16" s="11"/>
      <c r="Q16" s="11"/>
      <c r="R16" s="11"/>
      <c r="S16" s="11"/>
      <c r="T16" s="11"/>
    </row>
    <row r="17" spans="1:20" x14ac:dyDescent="0.3">
      <c r="A17" s="1" t="s">
        <v>20</v>
      </c>
      <c r="B17">
        <v>30926596</v>
      </c>
      <c r="C17" s="10" t="s">
        <v>255</v>
      </c>
      <c r="D17" s="11" t="s">
        <v>265</v>
      </c>
      <c r="E17" s="11" t="s">
        <v>260</v>
      </c>
      <c r="F17" s="30" t="s">
        <v>251</v>
      </c>
      <c r="G17" s="5" t="str">
        <v>Kooperativní</v>
      </c>
      <c r="I17" s="15" t="str">
        <v>Kooperativní</v>
      </c>
      <c r="L17" s="44"/>
      <c r="M17" s="47"/>
      <c r="N17" s="48" t="s">
        <v>310</v>
      </c>
      <c r="O17" s="11"/>
      <c r="P17" s="11"/>
      <c r="Q17" s="11"/>
      <c r="R17" s="11"/>
      <c r="S17" s="11"/>
      <c r="T17" s="11"/>
    </row>
    <row r="18" spans="1:20" x14ac:dyDescent="0.3">
      <c r="A18" s="1" t="s">
        <v>13</v>
      </c>
      <c r="B18">
        <v>30839651</v>
      </c>
      <c r="C18" s="10" t="s">
        <v>255</v>
      </c>
      <c r="D18" s="11" t="s">
        <v>280</v>
      </c>
      <c r="E18" s="11" t="s">
        <v>268</v>
      </c>
      <c r="F18" s="30" t="s">
        <v>281</v>
      </c>
      <c r="G18" s="5" t="str">
        <v>Fotbalové</v>
      </c>
      <c r="I18" s="15" t="str">
        <v>Fotbalové</v>
      </c>
      <c r="L18" s="49" t="s">
        <v>366</v>
      </c>
      <c r="M18" s="50" t="s">
        <v>374</v>
      </c>
      <c r="N18" s="51" t="s">
        <v>276</v>
      </c>
      <c r="O18" s="11"/>
      <c r="P18" s="11"/>
      <c r="Q18" s="11"/>
      <c r="R18" s="11"/>
      <c r="S18" s="11"/>
      <c r="T18" s="11"/>
    </row>
    <row r="19" spans="1:20" x14ac:dyDescent="0.3">
      <c r="A19" s="1" t="s">
        <v>15</v>
      </c>
      <c r="B19">
        <v>30036217</v>
      </c>
      <c r="C19" s="10" t="s">
        <v>258</v>
      </c>
      <c r="D19" s="11" t="s">
        <v>260</v>
      </c>
      <c r="E19" s="11" t="s">
        <v>268</v>
      </c>
      <c r="F19" s="30"/>
      <c r="G19" s="5" t="str">
        <v>Psychologické horory</v>
      </c>
      <c r="I19" s="15" t="str">
        <v>Psychologické horory</v>
      </c>
      <c r="L19" s="49"/>
      <c r="M19" s="50"/>
      <c r="N19" s="51" t="s">
        <v>288</v>
      </c>
      <c r="O19" s="11"/>
      <c r="P19" s="11"/>
      <c r="Q19" s="11"/>
      <c r="R19" s="11"/>
      <c r="S19" s="11"/>
      <c r="T19" s="11"/>
    </row>
    <row r="20" spans="1:20" x14ac:dyDescent="0.3">
      <c r="A20" s="1" t="s">
        <v>19</v>
      </c>
      <c r="B20">
        <v>29406161</v>
      </c>
      <c r="C20" s="10" t="s">
        <v>258</v>
      </c>
      <c r="D20" s="11" t="s">
        <v>260</v>
      </c>
      <c r="E20" s="11" t="s">
        <v>282</v>
      </c>
      <c r="F20" s="30" t="s">
        <v>283</v>
      </c>
      <c r="G20" s="5" t="str">
        <v>Střílečky</v>
      </c>
      <c r="I20" s="15" t="str">
        <v>Střílečky</v>
      </c>
      <c r="L20" s="49"/>
      <c r="M20" s="50"/>
      <c r="N20" s="51" t="s">
        <v>265</v>
      </c>
      <c r="O20" s="110"/>
      <c r="P20" s="110"/>
      <c r="Q20" s="110"/>
      <c r="R20" s="11"/>
      <c r="S20" s="11"/>
      <c r="T20" s="11"/>
    </row>
    <row r="21" spans="1:20" x14ac:dyDescent="0.3">
      <c r="A21" s="1" t="s">
        <v>16</v>
      </c>
      <c r="B21">
        <v>29017159</v>
      </c>
      <c r="C21" s="10" t="s">
        <v>251</v>
      </c>
      <c r="D21" s="11" t="s">
        <v>263</v>
      </c>
      <c r="E21" s="11" t="s">
        <v>253</v>
      </c>
      <c r="F21" s="30" t="s">
        <v>285</v>
      </c>
      <c r="G21" s="5" t="str">
        <v>Zemědělské simulátory</v>
      </c>
      <c r="I21" s="15" t="str">
        <v>Zemědělské simulátory</v>
      </c>
      <c r="L21" s="49"/>
      <c r="M21" s="50"/>
      <c r="N21" s="51" t="s">
        <v>346</v>
      </c>
      <c r="O21" s="11"/>
      <c r="P21" s="11"/>
      <c r="Q21" s="11"/>
      <c r="R21" s="109"/>
      <c r="S21" s="112"/>
      <c r="T21" s="11"/>
    </row>
    <row r="22" spans="1:20" x14ac:dyDescent="0.3">
      <c r="A22" s="1" t="s">
        <v>21</v>
      </c>
      <c r="B22">
        <v>23706024</v>
      </c>
      <c r="C22" s="10" t="s">
        <v>257</v>
      </c>
      <c r="D22" s="11" t="s">
        <v>308</v>
      </c>
      <c r="E22" s="11" t="s">
        <v>286</v>
      </c>
      <c r="F22" s="30" t="s">
        <v>287</v>
      </c>
      <c r="G22" s="5" t="str">
        <v>Zaměřené na dopravu</v>
      </c>
      <c r="I22" s="15" t="str">
        <v>Zaměřené na dopravu</v>
      </c>
      <c r="L22" s="49"/>
      <c r="M22" s="50"/>
      <c r="N22" s="51" t="s">
        <v>254</v>
      </c>
      <c r="O22" s="11"/>
      <c r="P22" s="11"/>
      <c r="Q22" s="11"/>
      <c r="R22" s="109"/>
      <c r="S22" s="11"/>
      <c r="T22" s="11"/>
    </row>
    <row r="23" spans="1:20" x14ac:dyDescent="0.3">
      <c r="A23" s="1" t="s">
        <v>46</v>
      </c>
      <c r="B23">
        <v>23503627</v>
      </c>
      <c r="C23" s="10" t="s">
        <v>288</v>
      </c>
      <c r="D23" s="11" t="s">
        <v>260</v>
      </c>
      <c r="E23" s="11" t="s">
        <v>289</v>
      </c>
      <c r="F23" s="30" t="s">
        <v>265</v>
      </c>
      <c r="G23" s="5" t="str">
        <v>Sandboxové</v>
      </c>
      <c r="I23" s="15" t="str">
        <v>Sandboxové</v>
      </c>
      <c r="L23" s="49"/>
      <c r="M23" s="52" t="s">
        <v>375</v>
      </c>
      <c r="N23" s="53" t="s">
        <v>253</v>
      </c>
      <c r="O23" s="11"/>
      <c r="P23" s="11"/>
      <c r="Q23" s="110"/>
      <c r="R23" s="11"/>
      <c r="S23" s="11"/>
      <c r="T23" s="11"/>
    </row>
    <row r="24" spans="1:20" x14ac:dyDescent="0.3">
      <c r="A24" s="1" t="s">
        <v>34</v>
      </c>
      <c r="B24">
        <v>23496527</v>
      </c>
      <c r="C24" s="10" t="s">
        <v>255</v>
      </c>
      <c r="D24" s="11" t="s">
        <v>268</v>
      </c>
      <c r="E24" s="11" t="s">
        <v>261</v>
      </c>
      <c r="F24" s="30" t="s">
        <v>290</v>
      </c>
      <c r="G24" s="5" t="str">
        <v>S tanky</v>
      </c>
      <c r="I24" s="15" t="str">
        <v>S tanky</v>
      </c>
      <c r="L24" s="49"/>
      <c r="M24" s="52"/>
      <c r="N24" s="53" t="s">
        <v>266</v>
      </c>
      <c r="O24" s="11"/>
      <c r="P24" s="11"/>
      <c r="Q24" s="11"/>
      <c r="R24" s="11"/>
      <c r="S24" s="11"/>
      <c r="T24" s="11"/>
    </row>
    <row r="25" spans="1:20" x14ac:dyDescent="0.3">
      <c r="A25" s="1" t="s">
        <v>51</v>
      </c>
      <c r="B25">
        <v>23487090</v>
      </c>
      <c r="C25" s="10" t="s">
        <v>253</v>
      </c>
      <c r="D25" s="11" t="s">
        <v>291</v>
      </c>
      <c r="E25" s="11" t="s">
        <v>254</v>
      </c>
      <c r="F25" s="30"/>
      <c r="G25" s="5" t="str">
        <v>Klikací</v>
      </c>
      <c r="I25" s="15" t="str">
        <v>Klikací</v>
      </c>
      <c r="L25" s="49"/>
      <c r="M25" s="52"/>
      <c r="N25" s="53" t="s">
        <v>334</v>
      </c>
      <c r="O25" s="11"/>
      <c r="P25" s="11"/>
      <c r="Q25" s="11"/>
      <c r="R25" s="11"/>
      <c r="S25" s="11"/>
      <c r="T25" s="11"/>
    </row>
    <row r="26" spans="1:20" x14ac:dyDescent="0.3">
      <c r="A26" s="1" t="s">
        <v>23</v>
      </c>
      <c r="B26">
        <v>22416732</v>
      </c>
      <c r="C26" s="10" t="s">
        <v>257</v>
      </c>
      <c r="D26" s="11" t="s">
        <v>292</v>
      </c>
      <c r="E26" s="11" t="s">
        <v>286</v>
      </c>
      <c r="F26" s="30"/>
      <c r="G26" s="5" t="str">
        <v>Looter shootery</v>
      </c>
      <c r="I26" s="15" t="str">
        <v>Looter shootery</v>
      </c>
      <c r="L26" s="49"/>
      <c r="M26" s="52"/>
      <c r="N26" s="53" t="s">
        <v>259</v>
      </c>
      <c r="O26" s="11"/>
      <c r="P26" s="11"/>
      <c r="Q26" s="11"/>
      <c r="R26" s="11"/>
      <c r="S26" s="11"/>
      <c r="T26" s="11"/>
    </row>
    <row r="27" spans="1:20" x14ac:dyDescent="0.3">
      <c r="A27" s="1" t="s">
        <v>11</v>
      </c>
      <c r="B27">
        <v>22221488</v>
      </c>
      <c r="C27" s="10" t="s">
        <v>266</v>
      </c>
      <c r="D27" s="11" t="s">
        <v>261</v>
      </c>
      <c r="E27" s="11" t="s">
        <v>259</v>
      </c>
      <c r="F27" s="30" t="s">
        <v>294</v>
      </c>
      <c r="G27" s="5" t="str">
        <v>Dobrodružné</v>
      </c>
      <c r="I27" s="15" t="str">
        <v>Dobrodružné</v>
      </c>
      <c r="L27" s="49"/>
      <c r="M27" s="52"/>
      <c r="N27" s="53" t="s">
        <v>281</v>
      </c>
      <c r="O27" s="11"/>
      <c r="P27" s="11"/>
      <c r="Q27" s="11"/>
      <c r="R27" s="11"/>
      <c r="S27" s="11"/>
      <c r="T27" s="11"/>
    </row>
    <row r="28" spans="1:20" x14ac:dyDescent="0.3">
      <c r="A28" s="1" t="s">
        <v>30</v>
      </c>
      <c r="B28">
        <v>21680731</v>
      </c>
      <c r="C28" s="10" t="s">
        <v>255</v>
      </c>
      <c r="D28" s="11" t="s">
        <v>258</v>
      </c>
      <c r="E28" s="11" t="s">
        <v>293</v>
      </c>
      <c r="F28" s="30" t="s">
        <v>269</v>
      </c>
      <c r="G28" s="5" t="str">
        <v>VR</v>
      </c>
      <c r="I28" s="15" t="str">
        <v>VR</v>
      </c>
      <c r="L28" s="49"/>
      <c r="M28" s="54" t="s">
        <v>376</v>
      </c>
      <c r="N28" s="55" t="s">
        <v>302</v>
      </c>
      <c r="O28" s="11"/>
      <c r="P28" s="11"/>
      <c r="Q28" s="11"/>
      <c r="R28" s="11"/>
      <c r="S28" s="11"/>
      <c r="T28" s="11"/>
    </row>
    <row r="29" spans="1:20" x14ac:dyDescent="0.3">
      <c r="A29" s="1" t="s">
        <v>12</v>
      </c>
      <c r="B29">
        <v>21600662</v>
      </c>
      <c r="C29" s="10" t="s">
        <v>281</v>
      </c>
      <c r="D29" s="11" t="s">
        <v>268</v>
      </c>
      <c r="E29" s="11" t="s">
        <v>251</v>
      </c>
      <c r="F29" s="30" t="s">
        <v>295</v>
      </c>
      <c r="G29" s="5" t="str">
        <v>Se zombie</v>
      </c>
      <c r="I29" s="15" t="str">
        <v>Se zombie</v>
      </c>
      <c r="L29" s="49"/>
      <c r="M29" s="54"/>
      <c r="N29" s="55" t="s">
        <v>316</v>
      </c>
      <c r="O29" s="11"/>
      <c r="P29" s="11"/>
      <c r="Q29" s="11"/>
      <c r="R29" s="11"/>
      <c r="S29" s="11"/>
      <c r="T29" s="11"/>
    </row>
    <row r="30" spans="1:20" x14ac:dyDescent="0.3">
      <c r="A30" s="1" t="s">
        <v>32</v>
      </c>
      <c r="B30">
        <v>20780606</v>
      </c>
      <c r="C30" s="10" t="s">
        <v>260</v>
      </c>
      <c r="D30" s="11" t="s">
        <v>261</v>
      </c>
      <c r="E30" s="11" t="s">
        <v>296</v>
      </c>
      <c r="F30" s="30" t="s">
        <v>297</v>
      </c>
      <c r="G30" s="5" t="str">
        <v>Vesmírné</v>
      </c>
      <c r="I30" s="15" t="str">
        <v>Vesmírné</v>
      </c>
      <c r="L30" s="49"/>
      <c r="M30" s="54"/>
      <c r="N30" s="55" t="s">
        <v>363</v>
      </c>
      <c r="O30" s="11"/>
      <c r="P30" s="11"/>
      <c r="Q30" s="11"/>
      <c r="R30" s="11"/>
      <c r="S30" s="11"/>
      <c r="T30" s="11"/>
    </row>
    <row r="31" spans="1:20" x14ac:dyDescent="0.3">
      <c r="A31" s="1" t="s">
        <v>33</v>
      </c>
      <c r="B31">
        <v>19548612</v>
      </c>
      <c r="C31" s="10" t="s">
        <v>291</v>
      </c>
      <c r="D31" s="11" t="s">
        <v>276</v>
      </c>
      <c r="E31" s="11" t="s">
        <v>254</v>
      </c>
      <c r="F31" s="30" t="s">
        <v>265</v>
      </c>
      <c r="G31" s="5" t="str">
        <v>Simulátory kolonie</v>
      </c>
      <c r="I31" s="15" t="str">
        <v>Simulátory kolonie</v>
      </c>
      <c r="L31" s="49"/>
      <c r="M31" s="54"/>
      <c r="N31" s="55" t="s">
        <v>364</v>
      </c>
      <c r="O31" s="11"/>
      <c r="P31" s="11"/>
      <c r="Q31" s="11"/>
      <c r="R31" s="11"/>
      <c r="S31" s="11"/>
      <c r="T31" s="11"/>
    </row>
    <row r="32" spans="1:20" x14ac:dyDescent="0.3">
      <c r="A32" s="1" t="s">
        <v>27</v>
      </c>
      <c r="B32">
        <v>18624804</v>
      </c>
      <c r="C32" s="10" t="s">
        <v>255</v>
      </c>
      <c r="D32" s="11" t="s">
        <v>292</v>
      </c>
      <c r="E32" s="11" t="s">
        <v>253</v>
      </c>
      <c r="F32" s="30"/>
      <c r="G32" s="5" t="str">
        <v>RPG</v>
      </c>
      <c r="I32" s="15" t="str">
        <v>RPG</v>
      </c>
      <c r="L32" s="56" t="s">
        <v>367</v>
      </c>
      <c r="M32" s="57" t="s">
        <v>380</v>
      </c>
      <c r="N32" s="58" t="s">
        <v>292</v>
      </c>
      <c r="O32" s="11"/>
      <c r="P32" s="11"/>
      <c r="Q32" s="11"/>
      <c r="R32" s="11"/>
      <c r="S32" s="11"/>
      <c r="T32" s="11"/>
    </row>
    <row r="33" spans="1:20" x14ac:dyDescent="0.3">
      <c r="A33" s="1" t="s">
        <v>31</v>
      </c>
      <c r="B33">
        <v>18392307</v>
      </c>
      <c r="C33" s="10" t="s">
        <v>258</v>
      </c>
      <c r="D33" s="11" t="s">
        <v>293</v>
      </c>
      <c r="E33" s="11" t="s">
        <v>253</v>
      </c>
      <c r="F33" s="30" t="s">
        <v>268</v>
      </c>
      <c r="G33" s="5" t="str">
        <v>Tahové strategie</v>
      </c>
      <c r="I33" s="15" t="str">
        <v>Tahové strategie</v>
      </c>
      <c r="L33" s="56"/>
      <c r="M33" s="57"/>
      <c r="N33" s="58" t="s">
        <v>307</v>
      </c>
      <c r="O33" s="11"/>
      <c r="P33" s="11"/>
      <c r="Q33" s="11"/>
      <c r="R33" s="11"/>
      <c r="S33" s="11"/>
      <c r="T33" s="11"/>
    </row>
    <row r="34" spans="1:20" x14ac:dyDescent="0.3">
      <c r="A34" s="1" t="s">
        <v>71</v>
      </c>
      <c r="B34">
        <v>18092071</v>
      </c>
      <c r="C34" s="10" t="s">
        <v>298</v>
      </c>
      <c r="D34" s="11" t="s">
        <v>253</v>
      </c>
      <c r="E34" s="11" t="s">
        <v>262</v>
      </c>
      <c r="F34" s="30"/>
      <c r="G34" s="5" t="str">
        <v>Steam testovací hra</v>
      </c>
      <c r="I34" s="15" t="str">
        <v>Steam testovací hra</v>
      </c>
      <c r="L34" s="56"/>
      <c r="M34" s="57"/>
      <c r="N34" s="58" t="s">
        <v>293</v>
      </c>
      <c r="O34" s="11"/>
      <c r="P34" s="11"/>
      <c r="Q34" s="11"/>
      <c r="R34" s="11"/>
      <c r="S34" s="11"/>
      <c r="T34" s="11"/>
    </row>
    <row r="35" spans="1:20" x14ac:dyDescent="0.3">
      <c r="A35" s="1" t="s">
        <v>54</v>
      </c>
      <c r="B35">
        <v>17562010</v>
      </c>
      <c r="C35" s="10" t="s">
        <v>257</v>
      </c>
      <c r="D35" s="11" t="s">
        <v>299</v>
      </c>
      <c r="E35" s="11" t="s">
        <v>253</v>
      </c>
      <c r="F35" s="30" t="s">
        <v>300</v>
      </c>
      <c r="G35" s="5" t="str">
        <v>Velkolepé strategie</v>
      </c>
      <c r="I35" s="15" t="str">
        <v>Velkolepé strategie</v>
      </c>
      <c r="L35" s="56"/>
      <c r="M35" s="57"/>
      <c r="N35" s="58" t="s">
        <v>354</v>
      </c>
      <c r="O35" s="11"/>
      <c r="P35" s="11"/>
      <c r="Q35" s="11"/>
      <c r="R35" s="11"/>
      <c r="S35" s="11"/>
      <c r="T35" s="11"/>
    </row>
    <row r="36" spans="1:20" x14ac:dyDescent="0.3">
      <c r="A36" s="1" t="s">
        <v>35</v>
      </c>
      <c r="B36">
        <v>17402133</v>
      </c>
      <c r="C36" s="10" t="s">
        <v>252</v>
      </c>
      <c r="D36" s="11" t="s">
        <v>268</v>
      </c>
      <c r="E36" s="11" t="s">
        <v>253</v>
      </c>
      <c r="F36" s="30" t="s">
        <v>251</v>
      </c>
      <c r="G36" s="5" t="str">
        <v>S budováním základny</v>
      </c>
      <c r="I36" s="15" t="str">
        <v>S budováním základny</v>
      </c>
      <c r="L36" s="56"/>
      <c r="M36" s="57"/>
      <c r="N36" s="58" t="s">
        <v>294</v>
      </c>
      <c r="O36" s="11"/>
      <c r="P36" s="11"/>
      <c r="Q36" s="11"/>
      <c r="R36" s="11"/>
      <c r="S36" s="11"/>
      <c r="T36" s="11"/>
    </row>
    <row r="37" spans="1:20" x14ac:dyDescent="0.3">
      <c r="A37" s="1" t="s">
        <v>36</v>
      </c>
      <c r="B37">
        <v>17148942</v>
      </c>
      <c r="C37" s="10" t="s">
        <v>301</v>
      </c>
      <c r="D37" s="11" t="s">
        <v>302</v>
      </c>
      <c r="E37" s="11" t="s">
        <v>261</v>
      </c>
      <c r="F37" s="30"/>
      <c r="G37" s="5" t="str">
        <v>Nelze najít, v současnosti čelí obvinění z ukradeného kódu</v>
      </c>
      <c r="I37" s="15" t="str">
        <v>Nelze najít, v současnosti čelí obvinění z ukradeného kódu</v>
      </c>
      <c r="L37" s="56"/>
      <c r="M37" s="57"/>
      <c r="N37" s="58" t="s">
        <v>295</v>
      </c>
      <c r="O37" s="11"/>
      <c r="P37" s="11"/>
      <c r="Q37" s="11"/>
      <c r="R37" s="11"/>
      <c r="S37" s="11"/>
      <c r="T37" s="11"/>
    </row>
    <row r="38" spans="1:20" x14ac:dyDescent="0.3">
      <c r="A38" s="1" t="s">
        <v>37</v>
      </c>
      <c r="B38">
        <v>16691377</v>
      </c>
      <c r="C38" s="10" t="s">
        <v>303</v>
      </c>
      <c r="D38" s="11" t="s">
        <v>289</v>
      </c>
      <c r="E38" s="11" t="s">
        <v>304</v>
      </c>
      <c r="F38" s="30"/>
      <c r="G38" s="5" t="str">
        <v>S budováním města</v>
      </c>
      <c r="I38" s="15" t="str">
        <v>S budováním města</v>
      </c>
      <c r="L38" s="56"/>
      <c r="M38" s="57"/>
      <c r="N38" s="58" t="s">
        <v>340</v>
      </c>
      <c r="O38" s="11"/>
      <c r="P38" s="11"/>
      <c r="Q38" s="11"/>
      <c r="R38" s="11"/>
      <c r="S38" s="11"/>
      <c r="T38" s="11"/>
    </row>
    <row r="39" spans="1:20" x14ac:dyDescent="0.3">
      <c r="A39" s="1" t="s">
        <v>28</v>
      </c>
      <c r="B39">
        <v>16147482</v>
      </c>
      <c r="C39" s="10" t="s">
        <v>258</v>
      </c>
      <c r="D39" s="11" t="s">
        <v>260</v>
      </c>
      <c r="E39" s="11" t="s">
        <v>283</v>
      </c>
      <c r="F39" s="30"/>
      <c r="G39" s="5" t="str">
        <v>Akční rogue-like</v>
      </c>
      <c r="I39" s="15" t="str">
        <v>Akční rogue-like</v>
      </c>
      <c r="L39" s="56"/>
      <c r="M39" s="57"/>
      <c r="N39" s="58" t="s">
        <v>339</v>
      </c>
      <c r="O39" s="11"/>
      <c r="P39" s="11"/>
      <c r="Q39" s="11"/>
      <c r="R39" s="11"/>
      <c r="S39" s="11"/>
      <c r="T39" s="11"/>
    </row>
    <row r="40" spans="1:20" x14ac:dyDescent="0.3">
      <c r="A40" s="1" t="s">
        <v>45</v>
      </c>
      <c r="B40">
        <v>15760834</v>
      </c>
      <c r="C40" s="10" t="s">
        <v>282</v>
      </c>
      <c r="D40" s="11" t="s">
        <v>253</v>
      </c>
      <c r="E40" s="11" t="s">
        <v>305</v>
      </c>
      <c r="F40" s="30" t="s">
        <v>306</v>
      </c>
      <c r="G40" s="5" t="str">
        <v>Podobné jako Dark Souls</v>
      </c>
      <c r="I40" s="15" t="str">
        <v>Podobné jako Dark Souls</v>
      </c>
      <c r="L40" s="56"/>
      <c r="M40" s="57"/>
      <c r="N40" s="58" t="s">
        <v>350</v>
      </c>
      <c r="O40" s="11"/>
      <c r="P40" s="11"/>
      <c r="Q40" s="11"/>
      <c r="R40" s="11"/>
      <c r="S40" s="11"/>
      <c r="T40" s="11"/>
    </row>
    <row r="41" spans="1:20" x14ac:dyDescent="0.3">
      <c r="A41" s="1" t="s">
        <v>22</v>
      </c>
      <c r="B41">
        <v>13983654</v>
      </c>
      <c r="C41" s="10" t="s">
        <v>281</v>
      </c>
      <c r="D41" s="11" t="s">
        <v>304</v>
      </c>
      <c r="E41" s="11" t="s">
        <v>301</v>
      </c>
      <c r="F41" s="30"/>
      <c r="G41" s="5" t="str">
        <v>Středověké</v>
      </c>
      <c r="I41" s="15" t="str">
        <v>Středověké</v>
      </c>
      <c r="L41" s="56"/>
      <c r="M41" s="57"/>
      <c r="N41" s="58" t="s">
        <v>356</v>
      </c>
      <c r="O41" s="11"/>
      <c r="P41" s="11"/>
      <c r="Q41" s="11"/>
      <c r="R41" s="11"/>
      <c r="S41" s="11"/>
      <c r="T41" s="11"/>
    </row>
    <row r="42" spans="1:20" x14ac:dyDescent="0.3">
      <c r="A42" s="1" t="s">
        <v>26</v>
      </c>
      <c r="B42">
        <v>13950190</v>
      </c>
      <c r="C42" s="10" t="s">
        <v>307</v>
      </c>
      <c r="D42" s="11" t="s">
        <v>255</v>
      </c>
      <c r="E42" s="11" t="s">
        <v>268</v>
      </c>
      <c r="F42" s="30" t="s">
        <v>253</v>
      </c>
      <c r="G42" s="5" t="str">
        <v>Akční</v>
      </c>
      <c r="I42" s="15" t="str">
        <v>Akční</v>
      </c>
      <c r="L42" s="56"/>
      <c r="M42" s="57"/>
      <c r="N42" s="58" t="s">
        <v>263</v>
      </c>
      <c r="O42" s="11"/>
      <c r="P42" s="11"/>
      <c r="Q42" s="11"/>
      <c r="R42" s="11"/>
      <c r="S42" s="11"/>
      <c r="T42" s="11"/>
    </row>
    <row r="43" spans="1:20" x14ac:dyDescent="0.3">
      <c r="A43" s="1" t="s">
        <v>39</v>
      </c>
      <c r="B43">
        <v>13696030</v>
      </c>
      <c r="C43" s="10" t="s">
        <v>257</v>
      </c>
      <c r="D43" s="11" t="s">
        <v>297</v>
      </c>
      <c r="E43" s="11" t="s">
        <v>308</v>
      </c>
      <c r="F43" s="30" t="s">
        <v>299</v>
      </c>
      <c r="G43" s="5" t="str">
        <v>Cyberpunkové</v>
      </c>
      <c r="I43" s="15" t="str">
        <v>Cyberpunkové</v>
      </c>
      <c r="L43" s="56"/>
      <c r="M43" s="57"/>
      <c r="N43" s="58" t="s">
        <v>335</v>
      </c>
      <c r="O43" s="11"/>
      <c r="P43" s="11"/>
      <c r="Q43" s="11"/>
      <c r="R43" s="11"/>
      <c r="S43" s="11"/>
      <c r="T43" s="11"/>
    </row>
    <row r="44" spans="1:20" x14ac:dyDescent="0.3">
      <c r="A44" s="1" t="s">
        <v>42</v>
      </c>
      <c r="B44">
        <v>13607761</v>
      </c>
      <c r="C44" s="10" t="s">
        <v>309</v>
      </c>
      <c r="D44" s="11" t="s">
        <v>310</v>
      </c>
      <c r="E44" s="11" t="s">
        <v>311</v>
      </c>
      <c r="F44" s="30" t="s">
        <v>312</v>
      </c>
      <c r="G44" s="5" t="str">
        <v>Automatizace</v>
      </c>
      <c r="I44" s="15" t="str">
        <v>Automatizace</v>
      </c>
      <c r="L44" s="56"/>
      <c r="M44" s="57"/>
      <c r="N44" s="58" t="s">
        <v>300</v>
      </c>
      <c r="O44" s="11"/>
      <c r="P44" s="11"/>
      <c r="Q44" s="11"/>
      <c r="R44" s="11"/>
      <c r="S44" s="11"/>
      <c r="T44" s="11"/>
    </row>
    <row r="45" spans="1:20" x14ac:dyDescent="0.3">
      <c r="A45" s="1" t="s">
        <v>60</v>
      </c>
      <c r="B45">
        <v>13309003</v>
      </c>
      <c r="C45" s="10" t="s">
        <v>258</v>
      </c>
      <c r="D45" s="11" t="s">
        <v>260</v>
      </c>
      <c r="E45" s="11" t="s">
        <v>261</v>
      </c>
      <c r="F45" s="30"/>
      <c r="G45" s="5" t="str">
        <v>Simulátory života</v>
      </c>
      <c r="I45" s="15" t="str">
        <v>Simulátory života</v>
      </c>
      <c r="L45" s="56"/>
      <c r="M45" s="57"/>
      <c r="N45" s="58" t="s">
        <v>271</v>
      </c>
      <c r="O45" s="11"/>
      <c r="P45" s="11"/>
      <c r="Q45" s="11"/>
      <c r="R45" s="11"/>
      <c r="S45" s="11"/>
      <c r="T45" s="11"/>
    </row>
    <row r="46" spans="1:20" x14ac:dyDescent="0.3">
      <c r="A46" s="1" t="s">
        <v>88</v>
      </c>
      <c r="B46">
        <v>13292102</v>
      </c>
      <c r="C46" s="10" t="s">
        <v>313</v>
      </c>
      <c r="D46" s="11" t="s">
        <v>281</v>
      </c>
      <c r="E46" s="11" t="s">
        <v>264</v>
      </c>
      <c r="F46" s="30" t="s">
        <v>251</v>
      </c>
      <c r="G46" s="5" t="str">
        <v>Nástroje</v>
      </c>
      <c r="I46" s="15" t="str">
        <v>Nástroje</v>
      </c>
      <c r="L46" s="56"/>
      <c r="M46" s="57"/>
      <c r="N46" s="58" t="s">
        <v>305</v>
      </c>
      <c r="O46" s="11"/>
      <c r="P46" s="11"/>
      <c r="Q46" s="11"/>
      <c r="R46" s="11"/>
      <c r="S46" s="11"/>
      <c r="T46" s="11"/>
    </row>
    <row r="47" spans="1:20" x14ac:dyDescent="0.3">
      <c r="A47" s="1" t="s">
        <v>49</v>
      </c>
      <c r="B47">
        <v>13243173</v>
      </c>
      <c r="C47" s="10" t="s">
        <v>258</v>
      </c>
      <c r="D47" s="11" t="s">
        <v>293</v>
      </c>
      <c r="E47" s="11" t="s">
        <v>251</v>
      </c>
      <c r="F47" s="30"/>
      <c r="G47" s="5" t="str">
        <v>Taktická RPG</v>
      </c>
      <c r="I47" s="15" t="str">
        <v>Taktická RPG</v>
      </c>
      <c r="L47" s="56"/>
      <c r="M47" s="57"/>
      <c r="N47" s="58" t="s">
        <v>359</v>
      </c>
      <c r="O47" s="11"/>
      <c r="P47" s="11"/>
      <c r="Q47" s="11"/>
      <c r="R47" s="11"/>
      <c r="S47" s="11"/>
      <c r="T47" s="11"/>
    </row>
    <row r="48" spans="1:20" x14ac:dyDescent="0.3">
      <c r="A48" s="1" t="s">
        <v>25</v>
      </c>
      <c r="B48">
        <v>13219251</v>
      </c>
      <c r="C48" s="10" t="s">
        <v>260</v>
      </c>
      <c r="D48" s="11" t="s">
        <v>296</v>
      </c>
      <c r="E48" s="11" t="s">
        <v>314</v>
      </c>
      <c r="F48" s="30"/>
      <c r="G48" s="5" t="str">
        <v>Obtížné</v>
      </c>
      <c r="I48" s="15" t="str">
        <v>Obtížné</v>
      </c>
      <c r="L48" s="56"/>
      <c r="M48" s="57"/>
      <c r="N48" s="58" t="s">
        <v>267</v>
      </c>
      <c r="O48" s="11"/>
      <c r="P48" s="11"/>
      <c r="Q48" s="11"/>
      <c r="R48" s="11"/>
      <c r="S48" s="11"/>
      <c r="T48" s="11"/>
    </row>
    <row r="49" spans="1:20" x14ac:dyDescent="0.3">
      <c r="A49" s="1" t="s">
        <v>43</v>
      </c>
      <c r="B49">
        <v>13036855</v>
      </c>
      <c r="C49" s="10" t="s">
        <v>296</v>
      </c>
      <c r="D49" s="11" t="s">
        <v>268</v>
      </c>
      <c r="E49" s="11" t="s">
        <v>312</v>
      </c>
      <c r="F49" s="30" t="s">
        <v>261</v>
      </c>
      <c r="G49" s="5" t="str">
        <v>S námořními bitvami</v>
      </c>
      <c r="I49" s="15" t="str">
        <v>S námořními bitvami</v>
      </c>
      <c r="L49" s="56"/>
      <c r="M49" s="57"/>
      <c r="N49" s="58" t="s">
        <v>279</v>
      </c>
      <c r="O49" s="11"/>
      <c r="P49" s="11"/>
      <c r="Q49" s="11"/>
      <c r="R49" s="11"/>
      <c r="S49" s="11"/>
      <c r="T49" s="11"/>
    </row>
    <row r="50" spans="1:20" x14ac:dyDescent="0.3">
      <c r="A50" s="1" t="s">
        <v>38</v>
      </c>
      <c r="B50">
        <v>12841006</v>
      </c>
      <c r="C50" s="10" t="s">
        <v>276</v>
      </c>
      <c r="D50" s="11" t="s">
        <v>304</v>
      </c>
      <c r="E50" s="11" t="s">
        <v>277</v>
      </c>
      <c r="F50" s="30" t="s">
        <v>253</v>
      </c>
      <c r="G50" s="5" t="str">
        <v>S výborným soundtrackem</v>
      </c>
      <c r="I50" s="15" t="str">
        <v>S výborným soundtrackem</v>
      </c>
      <c r="L50" s="56"/>
      <c r="M50" s="57"/>
      <c r="N50" s="58" t="s">
        <v>275</v>
      </c>
      <c r="O50" s="11"/>
      <c r="P50" s="11"/>
      <c r="Q50" s="11"/>
      <c r="R50" s="11"/>
      <c r="S50" s="11"/>
      <c r="T50" s="11"/>
    </row>
    <row r="51" spans="1:20" x14ac:dyDescent="0.3">
      <c r="A51" s="1" t="s">
        <v>64</v>
      </c>
      <c r="B51">
        <v>12400514</v>
      </c>
      <c r="C51" s="10" t="s">
        <v>315</v>
      </c>
      <c r="D51" s="11" t="s">
        <v>255</v>
      </c>
      <c r="E51" s="11" t="s">
        <v>316</v>
      </c>
      <c r="F51" s="30" t="s">
        <v>275</v>
      </c>
      <c r="G51" s="5" t="str">
        <v>Rogue-like se sestavováním balíčku</v>
      </c>
      <c r="I51" s="15" t="str">
        <v>Rogue-like se sestavováním balíčku</v>
      </c>
      <c r="L51" s="56"/>
      <c r="M51" s="57"/>
      <c r="N51" s="58" t="s">
        <v>341</v>
      </c>
      <c r="O51" s="11"/>
      <c r="P51" s="11"/>
      <c r="Q51" s="11"/>
      <c r="R51" s="11"/>
      <c r="S51" s="11"/>
      <c r="T51" s="11"/>
    </row>
    <row r="52" spans="1:20" x14ac:dyDescent="0.3">
      <c r="A52" s="1" t="s">
        <v>67</v>
      </c>
      <c r="B52">
        <v>12191296</v>
      </c>
      <c r="C52" s="10" t="s">
        <v>260</v>
      </c>
      <c r="D52" s="11" t="s">
        <v>317</v>
      </c>
      <c r="E52" s="11" t="s">
        <v>261</v>
      </c>
      <c r="F52" s="30"/>
      <c r="G52" s="5" t="str">
        <v>Střílečky z pohledu třetí osoby</v>
      </c>
      <c r="I52" s="15" t="str">
        <v>Střílečky z pohledu třetí osoby</v>
      </c>
      <c r="L52" s="56"/>
      <c r="M52" s="57"/>
      <c r="N52" s="58" t="s">
        <v>314</v>
      </c>
      <c r="O52" s="11"/>
      <c r="P52" s="11"/>
      <c r="Q52" s="11"/>
      <c r="R52" s="11"/>
      <c r="S52" s="11"/>
      <c r="T52" s="11"/>
    </row>
    <row r="53" spans="1:20" x14ac:dyDescent="0.3">
      <c r="A53" s="1" t="s">
        <v>69</v>
      </c>
      <c r="B53">
        <v>12061403</v>
      </c>
      <c r="C53" s="10" t="s">
        <v>293</v>
      </c>
      <c r="D53" s="11" t="s">
        <v>281</v>
      </c>
      <c r="E53" s="11" t="s">
        <v>251</v>
      </c>
      <c r="F53" s="30" t="s">
        <v>253</v>
      </c>
      <c r="G53" s="5" t="str">
        <v>Hrdinské střílečky</v>
      </c>
      <c r="I53" s="15" t="str">
        <v>Hrdinské střílečky</v>
      </c>
      <c r="L53" s="56"/>
      <c r="M53" s="57"/>
      <c r="N53" s="58" t="s">
        <v>320</v>
      </c>
      <c r="O53" s="11"/>
      <c r="P53" s="11"/>
      <c r="Q53" s="11"/>
      <c r="R53" s="11"/>
      <c r="S53" s="11"/>
      <c r="T53" s="11"/>
    </row>
    <row r="54" spans="1:20" x14ac:dyDescent="0.3">
      <c r="A54" s="1" t="s">
        <v>52</v>
      </c>
      <c r="B54">
        <v>11706580</v>
      </c>
      <c r="C54" s="10" t="s">
        <v>318</v>
      </c>
      <c r="D54" s="11" t="s">
        <v>319</v>
      </c>
      <c r="E54" s="11" t="s">
        <v>320</v>
      </c>
      <c r="F54" s="30" t="s">
        <v>257</v>
      </c>
      <c r="G54" s="5" t="str">
        <v>Párty hry</v>
      </c>
      <c r="I54" s="15" t="str">
        <v>Párty hry</v>
      </c>
      <c r="L54" s="56"/>
      <c r="M54" s="57"/>
      <c r="N54" s="58" t="s">
        <v>296</v>
      </c>
      <c r="O54" s="11"/>
      <c r="P54" s="11"/>
      <c r="Q54" s="11"/>
      <c r="R54" s="11"/>
      <c r="S54" s="11"/>
      <c r="T54" s="11"/>
    </row>
    <row r="55" spans="1:20" x14ac:dyDescent="0.3">
      <c r="A55" s="1" t="s">
        <v>56</v>
      </c>
      <c r="B55">
        <v>11659716</v>
      </c>
      <c r="C55" s="10" t="s">
        <v>321</v>
      </c>
      <c r="D55" s="11" t="s">
        <v>322</v>
      </c>
      <c r="E55" s="11" t="s">
        <v>304</v>
      </c>
      <c r="F55" s="30"/>
      <c r="G55" s="5" t="str" cm="1">
        <f t="array" ref="G55:G103">_xlfn.UNIQUE(D3:D104)</f>
        <v>Střílečky</v>
      </c>
      <c r="I55" s="15" t="str">
        <v>MOBA</v>
      </c>
      <c r="L55" s="56"/>
      <c r="M55" s="57"/>
      <c r="N55" s="58" t="s">
        <v>318</v>
      </c>
      <c r="O55" s="11"/>
      <c r="P55" s="11"/>
      <c r="Q55" s="11"/>
      <c r="R55" s="11"/>
      <c r="S55" s="11"/>
      <c r="T55" s="11"/>
    </row>
    <row r="56" spans="1:20" x14ac:dyDescent="0.3">
      <c r="A56" s="1" t="s">
        <v>98</v>
      </c>
      <c r="B56">
        <v>11656470</v>
      </c>
      <c r="C56" s="10" t="s">
        <v>261</v>
      </c>
      <c r="D56" s="11" t="s">
        <v>266</v>
      </c>
      <c r="E56" s="11" t="s">
        <v>260</v>
      </c>
      <c r="F56" s="30" t="s">
        <v>297</v>
      </c>
      <c r="G56" s="5" t="str">
        <v>MOBA</v>
      </c>
      <c r="I56" s="15" t="str">
        <v>PvP</v>
      </c>
      <c r="L56" s="56"/>
      <c r="M56" s="57"/>
      <c r="N56" s="58" t="s">
        <v>344</v>
      </c>
      <c r="O56" s="11"/>
      <c r="P56" s="11"/>
      <c r="Q56" s="11"/>
      <c r="R56" s="11"/>
      <c r="S56" s="11"/>
      <c r="T56" s="11"/>
    </row>
    <row r="57" spans="1:20" x14ac:dyDescent="0.3">
      <c r="A57" s="1" t="s">
        <v>59</v>
      </c>
      <c r="B57">
        <v>11626216</v>
      </c>
      <c r="C57" s="10" t="s">
        <v>308</v>
      </c>
      <c r="D57" s="11" t="s">
        <v>257</v>
      </c>
      <c r="E57" s="11" t="s">
        <v>287</v>
      </c>
      <c r="F57" s="30" t="s">
        <v>286</v>
      </c>
      <c r="G57" s="5" t="str">
        <v>S otevřeným světem</v>
      </c>
      <c r="I57" s="15" t="str">
        <v>S vyráběním</v>
      </c>
      <c r="L57" s="56"/>
      <c r="M57" s="57"/>
      <c r="N57" s="58" t="s">
        <v>337</v>
      </c>
      <c r="O57" s="11"/>
      <c r="P57" s="11"/>
      <c r="Q57" s="11"/>
      <c r="R57" s="11"/>
      <c r="S57" s="11"/>
      <c r="T57" s="11"/>
    </row>
    <row r="58" spans="1:20" x14ac:dyDescent="0.3">
      <c r="A58" s="3" t="s">
        <v>66</v>
      </c>
      <c r="B58" s="4">
        <v>11527888</v>
      </c>
      <c r="C58" s="113" t="s">
        <v>326</v>
      </c>
      <c r="D58" s="11"/>
      <c r="E58" s="11"/>
      <c r="F58" s="30"/>
      <c r="G58" s="5" t="str">
        <v>Battle Royale</v>
      </c>
      <c r="I58" s="15" t="str">
        <v>Manažerské</v>
      </c>
      <c r="L58" s="56"/>
      <c r="M58" s="57"/>
      <c r="N58" s="58" t="s">
        <v>345</v>
      </c>
      <c r="O58" s="11"/>
      <c r="P58" s="11"/>
      <c r="Q58" s="11"/>
      <c r="R58" s="11"/>
      <c r="S58" s="11"/>
      <c r="T58" s="11"/>
    </row>
    <row r="59" spans="1:20" x14ac:dyDescent="0.3">
      <c r="A59" s="1" t="s">
        <v>68</v>
      </c>
      <c r="B59">
        <v>11462066</v>
      </c>
      <c r="C59" s="10" t="s">
        <v>319</v>
      </c>
      <c r="D59" s="11" t="s">
        <v>286</v>
      </c>
      <c r="E59" s="11" t="s">
        <v>304</v>
      </c>
      <c r="F59" s="30" t="s">
        <v>323</v>
      </c>
      <c r="G59" s="5" t="str">
        <v>Hrdinské střílečky</v>
      </c>
      <c r="I59" s="15" t="str">
        <v>Z druhé světové války</v>
      </c>
      <c r="L59" s="56"/>
      <c r="M59" s="57"/>
      <c r="N59" s="58" t="s">
        <v>323</v>
      </c>
      <c r="O59" s="11"/>
      <c r="P59" s="11"/>
      <c r="Q59" s="11"/>
      <c r="R59" s="11"/>
      <c r="S59" s="11"/>
      <c r="T59" s="11"/>
    </row>
    <row r="60" spans="1:20" x14ac:dyDescent="0.3">
      <c r="A60" s="1" t="s">
        <v>77</v>
      </c>
      <c r="B60">
        <v>11409095</v>
      </c>
      <c r="C60" s="10" t="s">
        <v>255</v>
      </c>
      <c r="D60" s="11" t="s">
        <v>253</v>
      </c>
      <c r="E60" s="11" t="s">
        <v>324</v>
      </c>
      <c r="F60" s="30" t="s">
        <v>311</v>
      </c>
      <c r="G60" s="5" t="str">
        <v>PvP</v>
      </c>
      <c r="I60" s="15" t="str">
        <v>RTS</v>
      </c>
      <c r="L60" s="56"/>
      <c r="M60" s="57"/>
      <c r="N60" s="58" t="s">
        <v>342</v>
      </c>
      <c r="O60" s="11"/>
      <c r="P60" s="11"/>
      <c r="Q60" s="11"/>
      <c r="R60" s="11"/>
      <c r="S60" s="11"/>
      <c r="T60" s="11"/>
    </row>
    <row r="61" spans="1:20" x14ac:dyDescent="0.3">
      <c r="A61" s="1" t="s">
        <v>53</v>
      </c>
      <c r="B61">
        <v>11345855</v>
      </c>
      <c r="C61" s="10" t="s">
        <v>322</v>
      </c>
      <c r="D61" s="11" t="s">
        <v>260</v>
      </c>
      <c r="E61" s="11" t="s">
        <v>320</v>
      </c>
      <c r="F61" s="30"/>
      <c r="G61" s="5" t="str">
        <v>Akční</v>
      </c>
      <c r="I61" s="15" t="str">
        <v>S řízením</v>
      </c>
      <c r="L61" s="56"/>
      <c r="M61" s="57"/>
      <c r="N61" s="58" t="s">
        <v>358</v>
      </c>
      <c r="O61" s="11"/>
      <c r="P61" s="11"/>
      <c r="Q61" s="11"/>
      <c r="R61" s="11"/>
      <c r="S61" s="11"/>
      <c r="T61" s="11"/>
    </row>
    <row r="62" spans="1:20" x14ac:dyDescent="0.3">
      <c r="A62" s="1" t="s">
        <v>40</v>
      </c>
      <c r="B62">
        <v>11266991</v>
      </c>
      <c r="C62" s="10" t="s">
        <v>260</v>
      </c>
      <c r="D62" s="11" t="s">
        <v>261</v>
      </c>
      <c r="E62" s="11" t="s">
        <v>325</v>
      </c>
      <c r="F62" s="30"/>
      <c r="G62" s="5" t="str">
        <v>S vyráběním</v>
      </c>
      <c r="I62" s="15" t="str">
        <v>Simulace</v>
      </c>
      <c r="L62" s="56"/>
      <c r="M62" s="57"/>
      <c r="N62" s="58" t="s">
        <v>297</v>
      </c>
      <c r="O62" s="11"/>
      <c r="P62" s="11"/>
      <c r="Q62" s="11"/>
      <c r="R62" s="11"/>
      <c r="S62" s="11"/>
      <c r="T62" s="11"/>
    </row>
    <row r="63" spans="1:20" x14ac:dyDescent="0.3">
      <c r="A63" s="3" t="s">
        <v>18</v>
      </c>
      <c r="B63" s="4">
        <v>11261300</v>
      </c>
      <c r="C63" s="113" t="s">
        <v>327</v>
      </c>
      <c r="D63" s="11"/>
      <c r="E63" s="11"/>
      <c r="F63" s="30"/>
      <c r="G63" s="5" t="str">
        <v>Pro více hráčů</v>
      </c>
      <c r="I63" s="15" t="str">
        <v>Fantasy</v>
      </c>
      <c r="L63" s="56"/>
      <c r="M63" s="57"/>
      <c r="N63" s="58" t="s">
        <v>317</v>
      </c>
      <c r="O63" s="11"/>
      <c r="P63" s="11"/>
      <c r="Q63" s="11"/>
      <c r="R63" s="11"/>
      <c r="S63" s="11"/>
      <c r="T63" s="11"/>
    </row>
    <row r="64" spans="1:20" x14ac:dyDescent="0.3">
      <c r="A64" s="1" t="s">
        <v>50</v>
      </c>
      <c r="B64">
        <v>10908041</v>
      </c>
      <c r="C64" s="10" t="s">
        <v>266</v>
      </c>
      <c r="D64" s="11" t="s">
        <v>328</v>
      </c>
      <c r="E64" s="11" t="s">
        <v>261</v>
      </c>
      <c r="F64" s="30" t="s">
        <v>268</v>
      </c>
      <c r="G64" s="5" t="str">
        <v>Nástroje</v>
      </c>
      <c r="I64" s="15" t="str">
        <v>Čekací</v>
      </c>
      <c r="L64" s="56"/>
      <c r="M64" s="57"/>
      <c r="N64" s="58" t="s">
        <v>348</v>
      </c>
    </row>
    <row r="65" spans="1:14" x14ac:dyDescent="0.3">
      <c r="A65" s="1" t="s">
        <v>75</v>
      </c>
      <c r="B65">
        <v>10413754</v>
      </c>
      <c r="C65" s="10" t="s">
        <v>257</v>
      </c>
      <c r="D65" s="11" t="s">
        <v>329</v>
      </c>
      <c r="E65" s="11" t="s">
        <v>253</v>
      </c>
      <c r="F65" s="30" t="s">
        <v>284</v>
      </c>
      <c r="G65" s="5" t="str">
        <v>Manažerské</v>
      </c>
      <c r="I65" s="15" t="str">
        <v>Post-apokalyptické</v>
      </c>
      <c r="L65" s="56"/>
      <c r="M65" s="57"/>
      <c r="N65" s="58" t="s">
        <v>286</v>
      </c>
    </row>
    <row r="66" spans="1:14" x14ac:dyDescent="0.3">
      <c r="A66" s="1" t="s">
        <v>55</v>
      </c>
      <c r="B66">
        <v>10407920</v>
      </c>
      <c r="C66" s="10" t="s">
        <v>330</v>
      </c>
      <c r="D66" s="11" t="s">
        <v>304</v>
      </c>
      <c r="E66" s="11" t="s">
        <v>306</v>
      </c>
      <c r="F66" s="30"/>
      <c r="G66" s="5" t="str">
        <v>Survivalové</v>
      </c>
      <c r="I66" s="15">
        <v>0</v>
      </c>
      <c r="L66" s="56"/>
      <c r="M66" s="57"/>
      <c r="N66" s="58" t="s">
        <v>357</v>
      </c>
    </row>
    <row r="67" spans="1:14" x14ac:dyDescent="0.3">
      <c r="A67" s="1" t="s">
        <v>84</v>
      </c>
      <c r="B67">
        <v>10380277</v>
      </c>
      <c r="C67" s="10" t="s">
        <v>281</v>
      </c>
      <c r="D67" s="11" t="s">
        <v>304</v>
      </c>
      <c r="E67" s="11" t="s">
        <v>301</v>
      </c>
      <c r="F67" s="30"/>
      <c r="G67" s="5" t="str">
        <v>Looter Shootery</v>
      </c>
      <c r="I67" s="15" t="str">
        <v>Historické</v>
      </c>
      <c r="L67" s="56"/>
      <c r="M67" s="57"/>
      <c r="N67" s="58" t="s">
        <v>336</v>
      </c>
    </row>
    <row r="68" spans="1:14" x14ac:dyDescent="0.3">
      <c r="A68" s="1" t="s">
        <v>62</v>
      </c>
      <c r="B68">
        <v>10311669</v>
      </c>
      <c r="C68" s="10" t="s">
        <v>331</v>
      </c>
      <c r="D68" s="11" t="s">
        <v>332</v>
      </c>
      <c r="E68" s="11" t="s">
        <v>312</v>
      </c>
      <c r="F68" s="30" t="s">
        <v>333</v>
      </c>
      <c r="G68" s="5" t="str">
        <v>Tahové strategie</v>
      </c>
      <c r="I68" s="15" t="str">
        <v>Tower Defense</v>
      </c>
      <c r="L68" s="56"/>
      <c r="M68" s="57"/>
      <c r="N68" s="58" t="s">
        <v>338</v>
      </c>
    </row>
    <row r="69" spans="1:14" x14ac:dyDescent="0.3">
      <c r="A69" s="1" t="s">
        <v>111</v>
      </c>
      <c r="B69">
        <v>10235482</v>
      </c>
      <c r="C69" s="10" t="s">
        <v>279</v>
      </c>
      <c r="D69" s="11" t="s">
        <v>334</v>
      </c>
      <c r="E69" s="11" t="s">
        <v>253</v>
      </c>
      <c r="F69" s="30" t="s">
        <v>315</v>
      </c>
      <c r="G69" s="5" t="str">
        <v>Fotbalové</v>
      </c>
      <c r="I69" s="15" t="str">
        <v>rogue-like</v>
      </c>
      <c r="L69" s="56"/>
      <c r="M69" s="57"/>
      <c r="N69" s="58" t="s">
        <v>291</v>
      </c>
    </row>
    <row r="70" spans="1:14" x14ac:dyDescent="0.3">
      <c r="A70" s="1" t="s">
        <v>70</v>
      </c>
      <c r="B70">
        <v>9930098</v>
      </c>
      <c r="C70" s="10" t="s">
        <v>257</v>
      </c>
      <c r="D70" s="11" t="s">
        <v>299</v>
      </c>
      <c r="E70" s="11" t="s">
        <v>330</v>
      </c>
      <c r="F70" s="30" t="s">
        <v>286</v>
      </c>
      <c r="G70" s="5" t="str">
        <v>Z druhé světové války</v>
      </c>
      <c r="I70" s="15" t="str">
        <v>S online kooperací</v>
      </c>
      <c r="L70" s="56"/>
      <c r="M70" s="57"/>
      <c r="N70" s="58" t="s">
        <v>298</v>
      </c>
    </row>
    <row r="71" spans="1:14" x14ac:dyDescent="0.3">
      <c r="A71" s="1" t="s">
        <v>61</v>
      </c>
      <c r="B71">
        <v>9815908</v>
      </c>
      <c r="C71" s="10" t="s">
        <v>335</v>
      </c>
      <c r="D71" s="11" t="s">
        <v>333</v>
      </c>
      <c r="E71" s="11" t="s">
        <v>336</v>
      </c>
      <c r="F71" s="30"/>
      <c r="G71" s="5" t="str">
        <v>RPG</v>
      </c>
      <c r="I71" s="15" t="str">
        <v>Lovecké</v>
      </c>
      <c r="L71" s="56"/>
      <c r="M71" s="59" t="s">
        <v>377</v>
      </c>
      <c r="N71" s="60" t="s">
        <v>333</v>
      </c>
    </row>
    <row r="72" spans="1:14" x14ac:dyDescent="0.3">
      <c r="A72" s="1" t="s">
        <v>65</v>
      </c>
      <c r="B72">
        <v>9725518</v>
      </c>
      <c r="C72" s="10" t="s">
        <v>300</v>
      </c>
      <c r="D72" s="11" t="s">
        <v>257</v>
      </c>
      <c r="E72" s="11" t="s">
        <v>260</v>
      </c>
      <c r="F72" s="30"/>
      <c r="G72" s="5" t="str">
        <v>Sportovní</v>
      </c>
      <c r="I72" s="15" t="str">
        <v>S úpravami postav</v>
      </c>
      <c r="L72" s="56"/>
      <c r="M72" s="59"/>
      <c r="N72" s="60" t="s">
        <v>264</v>
      </c>
    </row>
    <row r="73" spans="1:14" x14ac:dyDescent="0.3">
      <c r="A73" s="1" t="s">
        <v>47</v>
      </c>
      <c r="B73">
        <v>9595370</v>
      </c>
      <c r="C73" s="10" t="s">
        <v>281</v>
      </c>
      <c r="D73" s="11" t="s">
        <v>253</v>
      </c>
      <c r="E73" s="11" t="s">
        <v>268</v>
      </c>
      <c r="F73" s="30" t="s">
        <v>261</v>
      </c>
      <c r="G73" s="5" t="str">
        <v>Se zombie</v>
      </c>
      <c r="I73" s="15" t="str">
        <v>Basketbalové</v>
      </c>
      <c r="L73" s="56"/>
      <c r="M73" s="61" t="s">
        <v>378</v>
      </c>
      <c r="N73" s="62" t="s">
        <v>311</v>
      </c>
    </row>
    <row r="74" spans="1:14" x14ac:dyDescent="0.3">
      <c r="A74" s="1" t="s">
        <v>80</v>
      </c>
      <c r="B74">
        <v>9353577</v>
      </c>
      <c r="C74" s="10" t="s">
        <v>253</v>
      </c>
      <c r="D74" s="11" t="s">
        <v>337</v>
      </c>
      <c r="E74" s="11" t="s">
        <v>338</v>
      </c>
      <c r="F74" s="30" t="s">
        <v>251</v>
      </c>
      <c r="G74" s="5" t="str">
        <v>RTS</v>
      </c>
      <c r="I74" s="15" t="str">
        <v>Tvorba zvuku</v>
      </c>
      <c r="L74" s="63" t="s">
        <v>368</v>
      </c>
      <c r="M74" s="64" t="s">
        <v>381</v>
      </c>
      <c r="N74" s="65" t="s">
        <v>308</v>
      </c>
    </row>
    <row r="75" spans="1:14" x14ac:dyDescent="0.3">
      <c r="A75" s="1" t="s">
        <v>105</v>
      </c>
      <c r="B75">
        <v>9259309</v>
      </c>
      <c r="C75" s="10" t="s">
        <v>255</v>
      </c>
      <c r="D75" s="11" t="s">
        <v>256</v>
      </c>
      <c r="E75" s="11" t="s">
        <v>253</v>
      </c>
      <c r="F75" s="30" t="s">
        <v>268</v>
      </c>
      <c r="G75" s="5" t="str">
        <v>Simulátory života</v>
      </c>
      <c r="I75" s="15" t="str">
        <v>Soul Series</v>
      </c>
      <c r="L75" s="63"/>
      <c r="M75" s="64"/>
      <c r="N75" s="65" t="s">
        <v>299</v>
      </c>
    </row>
    <row r="76" spans="1:14" x14ac:dyDescent="0.3">
      <c r="A76" s="1" t="s">
        <v>78</v>
      </c>
      <c r="B76">
        <v>9186263</v>
      </c>
      <c r="C76" s="10" t="s">
        <v>268</v>
      </c>
      <c r="D76" s="11" t="s">
        <v>253</v>
      </c>
      <c r="E76" s="11" t="s">
        <v>339</v>
      </c>
      <c r="F76" s="30" t="s">
        <v>304</v>
      </c>
      <c r="G76" s="5" t="str">
        <v>S řízením</v>
      </c>
      <c r="I76" s="15" t="str">
        <v>Karetní</v>
      </c>
      <c r="L76" s="63"/>
      <c r="M76" s="64"/>
      <c r="N76" s="65" t="s">
        <v>268</v>
      </c>
    </row>
    <row r="77" spans="1:14" x14ac:dyDescent="0.3">
      <c r="A77" s="1" t="s">
        <v>58</v>
      </c>
      <c r="B77">
        <v>9108392</v>
      </c>
      <c r="C77" s="10" t="s">
        <v>251</v>
      </c>
      <c r="D77" s="11" t="s">
        <v>292</v>
      </c>
      <c r="E77" s="11" t="s">
        <v>252</v>
      </c>
      <c r="F77" s="30" t="s">
        <v>340</v>
      </c>
      <c r="G77" s="5" t="str">
        <v>Simulace</v>
      </c>
      <c r="I77" s="15" t="str">
        <v>S průzkumem prostředí</v>
      </c>
      <c r="L77" s="63"/>
      <c r="M77" s="64"/>
      <c r="N77" s="65" t="s">
        <v>352</v>
      </c>
    </row>
    <row r="78" spans="1:14" x14ac:dyDescent="0.3">
      <c r="A78" s="1" t="s">
        <v>41</v>
      </c>
      <c r="B78">
        <v>8882297</v>
      </c>
      <c r="C78" s="10" t="s">
        <v>341</v>
      </c>
      <c r="D78" s="11" t="s">
        <v>260</v>
      </c>
      <c r="E78" s="11" t="s">
        <v>261</v>
      </c>
      <c r="F78" s="30" t="s">
        <v>320</v>
      </c>
      <c r="G78" s="5" t="str">
        <v>Free to play</v>
      </c>
      <c r="I78" s="15" t="str">
        <v>Hudební</v>
      </c>
      <c r="L78" s="63"/>
      <c r="M78" s="64"/>
      <c r="N78" s="65" t="s">
        <v>287</v>
      </c>
    </row>
    <row r="79" spans="1:14" x14ac:dyDescent="0.3">
      <c r="A79" s="1" t="s">
        <v>44</v>
      </c>
      <c r="B79">
        <v>8056207</v>
      </c>
      <c r="C79" s="10" t="s">
        <v>261</v>
      </c>
      <c r="D79" s="11" t="s">
        <v>296</v>
      </c>
      <c r="E79" s="11" t="s">
        <v>282</v>
      </c>
      <c r="F79" s="30" t="s">
        <v>342</v>
      </c>
      <c r="G79" s="5" t="str">
        <v>Fantasy</v>
      </c>
      <c r="I79" s="15">
        <v>0</v>
      </c>
      <c r="L79" s="63"/>
      <c r="M79" s="64"/>
      <c r="N79" s="65" t="s">
        <v>324</v>
      </c>
    </row>
    <row r="80" spans="1:14" x14ac:dyDescent="0.3">
      <c r="A80" s="1" t="s">
        <v>85</v>
      </c>
      <c r="B80">
        <v>7800588</v>
      </c>
      <c r="C80" s="10" t="s">
        <v>343</v>
      </c>
      <c r="D80" s="11" t="s">
        <v>322</v>
      </c>
      <c r="E80" s="11" t="s">
        <v>282</v>
      </c>
      <c r="F80" s="30"/>
      <c r="G80" s="5" t="str">
        <v>Čekací</v>
      </c>
      <c r="I80" s="15" t="str">
        <v>S bojovým uměním</v>
      </c>
      <c r="L80" s="63"/>
      <c r="M80" s="64"/>
      <c r="N80" s="65" t="s">
        <v>315</v>
      </c>
    </row>
    <row r="81" spans="1:14" x14ac:dyDescent="0.3">
      <c r="A81" s="1" t="s">
        <v>83</v>
      </c>
      <c r="B81">
        <v>7499694</v>
      </c>
      <c r="C81" s="10" t="s">
        <v>257</v>
      </c>
      <c r="D81" s="11" t="s">
        <v>261</v>
      </c>
      <c r="E81" s="11" t="s">
        <v>304</v>
      </c>
      <c r="F81" s="30" t="s">
        <v>300</v>
      </c>
      <c r="G81" s="5" t="str">
        <v>Kooperativní</v>
      </c>
      <c r="I81" s="15" t="str">
        <v>Software</v>
      </c>
      <c r="L81" s="63"/>
      <c r="M81" s="64"/>
      <c r="N81" s="65" t="s">
        <v>329</v>
      </c>
    </row>
    <row r="82" spans="1:14" x14ac:dyDescent="0.3">
      <c r="A82" s="1" t="s">
        <v>76</v>
      </c>
      <c r="B82">
        <v>7254956</v>
      </c>
      <c r="C82" s="10" t="s">
        <v>302</v>
      </c>
      <c r="D82" s="11" t="s">
        <v>344</v>
      </c>
      <c r="E82" s="11" t="s">
        <v>306</v>
      </c>
      <c r="F82" s="30"/>
      <c r="G82" s="5" t="str">
        <v>Dobrodružné</v>
      </c>
      <c r="I82" s="15" t="str">
        <v>Taktické hry v reálném čase</v>
      </c>
      <c r="L82" s="63"/>
      <c r="M82" s="64"/>
      <c r="N82" s="65" t="s">
        <v>332</v>
      </c>
    </row>
    <row r="83" spans="1:14" x14ac:dyDescent="0.3">
      <c r="A83" s="1" t="s">
        <v>146</v>
      </c>
      <c r="B83">
        <v>7204563</v>
      </c>
      <c r="C83" s="10" t="s">
        <v>253</v>
      </c>
      <c r="D83" s="11" t="s">
        <v>334</v>
      </c>
      <c r="E83" s="11" t="s">
        <v>318</v>
      </c>
      <c r="F83" s="30" t="s">
        <v>283</v>
      </c>
      <c r="G83" s="5" t="str">
        <v>Post-apokalyptické</v>
      </c>
      <c r="I83" s="15" t="str">
        <v>Kompetitivní</v>
      </c>
      <c r="L83" s="63"/>
      <c r="M83" s="64"/>
      <c r="N83" s="65" t="s">
        <v>284</v>
      </c>
    </row>
    <row r="84" spans="1:14" x14ac:dyDescent="0.3">
      <c r="A84" s="1" t="s">
        <v>57</v>
      </c>
      <c r="B84">
        <v>7173505</v>
      </c>
      <c r="C84" s="10" t="s">
        <v>288</v>
      </c>
      <c r="D84" s="11" t="s">
        <v>260</v>
      </c>
      <c r="E84" s="11" t="s">
        <v>289</v>
      </c>
      <c r="F84" s="30" t="s">
        <v>265</v>
      </c>
      <c r="G84" s="5" t="str">
        <v>Velkolepé strategie</v>
      </c>
      <c r="I84" s="15" t="str">
        <v>2D</v>
      </c>
      <c r="L84" s="63"/>
      <c r="M84" s="64"/>
      <c r="N84" s="65" t="s">
        <v>261</v>
      </c>
    </row>
    <row r="85" spans="1:14" x14ac:dyDescent="0.3">
      <c r="A85" s="1" t="s">
        <v>63</v>
      </c>
      <c r="B85">
        <v>7058546</v>
      </c>
      <c r="C85" s="10" t="s">
        <v>276</v>
      </c>
      <c r="D85" s="11" t="s">
        <v>345</v>
      </c>
      <c r="E85" s="11" t="s">
        <v>304</v>
      </c>
      <c r="F85" s="30" t="s">
        <v>346</v>
      </c>
      <c r="G85" s="5" t="str">
        <v>S budováním základny</v>
      </c>
      <c r="I85" s="15" t="str">
        <v>Vtipné</v>
      </c>
      <c r="L85" s="63"/>
      <c r="M85" s="64"/>
      <c r="N85" s="65" t="s">
        <v>355</v>
      </c>
    </row>
    <row r="86" spans="1:14" x14ac:dyDescent="0.3">
      <c r="A86" s="114" t="s">
        <v>82</v>
      </c>
      <c r="B86" s="32">
        <v>7015196</v>
      </c>
      <c r="C86" s="10" t="s">
        <v>273</v>
      </c>
      <c r="D86" s="11" t="s">
        <v>347</v>
      </c>
      <c r="E86" s="11" t="s">
        <v>348</v>
      </c>
      <c r="F86" s="30" t="s">
        <v>274</v>
      </c>
      <c r="G86" s="5" t="str">
        <v>MMORPG</v>
      </c>
      <c r="I86" s="15" t="str">
        <v>Nenáročné</v>
      </c>
      <c r="L86" s="63"/>
      <c r="M86" s="64"/>
      <c r="N86" s="65" t="s">
        <v>351</v>
      </c>
    </row>
    <row r="87" spans="1:14" x14ac:dyDescent="0.3">
      <c r="A87" s="1" t="s">
        <v>130</v>
      </c>
      <c r="B87">
        <v>6944336</v>
      </c>
      <c r="C87" s="10" t="s">
        <v>293</v>
      </c>
      <c r="D87" s="11" t="s">
        <v>334</v>
      </c>
      <c r="E87" s="11" t="s">
        <v>268</v>
      </c>
      <c r="F87" s="30" t="s">
        <v>252</v>
      </c>
      <c r="G87" s="5" t="str">
        <v>Strategické</v>
      </c>
      <c r="I87" s="15" t="str">
        <v>Westernové</v>
      </c>
      <c r="L87" s="63"/>
      <c r="M87" s="64"/>
      <c r="N87" s="65" t="s">
        <v>353</v>
      </c>
    </row>
    <row r="88" spans="1:14" x14ac:dyDescent="0.3">
      <c r="A88" s="1" t="s">
        <v>89</v>
      </c>
      <c r="B88">
        <v>6912523</v>
      </c>
      <c r="C88" s="10" t="s">
        <v>258</v>
      </c>
      <c r="D88" s="11" t="s">
        <v>260</v>
      </c>
      <c r="E88" s="11" t="s">
        <v>268</v>
      </c>
      <c r="F88" s="30"/>
      <c r="G88" s="5">
        <v>0</v>
      </c>
      <c r="I88" s="15" t="str">
        <v>Nezávislé</v>
      </c>
      <c r="L88" s="63"/>
      <c r="M88" s="64"/>
      <c r="N88" s="65" t="s">
        <v>251</v>
      </c>
    </row>
    <row r="89" spans="1:14" x14ac:dyDescent="0.3">
      <c r="A89" s="1" t="s">
        <v>81</v>
      </c>
      <c r="B89">
        <v>6720112</v>
      </c>
      <c r="C89" s="10" t="s">
        <v>268</v>
      </c>
      <c r="D89" s="11" t="s">
        <v>251</v>
      </c>
      <c r="E89" s="11" t="s">
        <v>253</v>
      </c>
      <c r="F89" s="30" t="s">
        <v>252</v>
      </c>
      <c r="G89" s="5" t="str">
        <v>Historické</v>
      </c>
      <c r="I89" s="15" t="str">
        <v>S memy</v>
      </c>
      <c r="L89" s="63"/>
      <c r="M89" s="64"/>
      <c r="N89" s="65" t="s">
        <v>258</v>
      </c>
    </row>
    <row r="90" spans="1:14" x14ac:dyDescent="0.3">
      <c r="A90" s="1" t="s">
        <v>74</v>
      </c>
      <c r="B90">
        <v>6583128</v>
      </c>
      <c r="C90" s="10" t="s">
        <v>251</v>
      </c>
      <c r="D90" s="11" t="s">
        <v>281</v>
      </c>
      <c r="E90" s="11" t="s">
        <v>349</v>
      </c>
      <c r="F90" s="30" t="s">
        <v>334</v>
      </c>
      <c r="G90" s="5" t="str">
        <v>masivně multiplayerové</v>
      </c>
      <c r="I90" s="15" t="str">
        <v>Sci-fi</v>
      </c>
      <c r="L90" s="63"/>
      <c r="M90" s="64"/>
      <c r="N90" s="65" t="s">
        <v>260</v>
      </c>
    </row>
    <row r="91" spans="1:14" x14ac:dyDescent="0.3">
      <c r="A91" s="1" t="s">
        <v>73</v>
      </c>
      <c r="B91">
        <v>6528996</v>
      </c>
      <c r="C91" s="10" t="s">
        <v>258</v>
      </c>
      <c r="D91" s="11" t="s">
        <v>260</v>
      </c>
      <c r="E91" s="11" t="s">
        <v>268</v>
      </c>
      <c r="F91" s="30"/>
      <c r="G91" s="5" t="str">
        <v>Tower Defense</v>
      </c>
      <c r="I91" s="15" t="str">
        <v>Tahové</v>
      </c>
      <c r="L91" s="63"/>
      <c r="M91" s="64"/>
      <c r="N91" s="65" t="s">
        <v>262</v>
      </c>
    </row>
    <row r="92" spans="1:14" x14ac:dyDescent="0.3">
      <c r="A92" s="1" t="s">
        <v>48</v>
      </c>
      <c r="B92">
        <v>6434968</v>
      </c>
      <c r="C92" s="10" t="s">
        <v>298</v>
      </c>
      <c r="D92" s="11" t="s">
        <v>350</v>
      </c>
      <c r="E92" s="11" t="s">
        <v>255</v>
      </c>
      <c r="F92" s="30"/>
      <c r="G92" s="5" t="str">
        <v>rogue-like</v>
      </c>
      <c r="I92" s="15" t="str">
        <v>Bojové</v>
      </c>
      <c r="L92" s="63"/>
      <c r="M92" s="64"/>
      <c r="N92" s="65" t="s">
        <v>360</v>
      </c>
    </row>
    <row r="93" spans="1:14" x14ac:dyDescent="0.3">
      <c r="A93" s="1" t="s">
        <v>79</v>
      </c>
      <c r="B93">
        <v>6313437</v>
      </c>
      <c r="C93" s="10" t="s">
        <v>255</v>
      </c>
      <c r="D93" s="11" t="s">
        <v>351</v>
      </c>
      <c r="E93" s="11" t="s">
        <v>275</v>
      </c>
      <c r="F93" s="30" t="s">
        <v>257</v>
      </c>
      <c r="G93" s="5" t="str">
        <v>S online kooperací</v>
      </c>
      <c r="I93" s="15" t="str">
        <v>S bohatým příběhem</v>
      </c>
      <c r="L93" s="63"/>
      <c r="M93" s="64"/>
      <c r="N93" s="65" t="s">
        <v>361</v>
      </c>
    </row>
    <row r="94" spans="1:14" x14ac:dyDescent="0.3">
      <c r="A94" s="1" t="s">
        <v>92</v>
      </c>
      <c r="B94">
        <v>5827811</v>
      </c>
      <c r="C94" s="10" t="s">
        <v>258</v>
      </c>
      <c r="D94" s="11" t="s">
        <v>260</v>
      </c>
      <c r="E94" s="11"/>
      <c r="F94" s="30"/>
      <c r="G94" s="5" t="str">
        <v>Obtížné</v>
      </c>
      <c r="I94" s="15" t="str">
        <v>S budováním</v>
      </c>
      <c r="L94" s="63"/>
      <c r="M94" s="64"/>
      <c r="N94" s="65" t="s">
        <v>256</v>
      </c>
    </row>
    <row r="95" spans="1:14" x14ac:dyDescent="0.3">
      <c r="A95" s="1" t="s">
        <v>104</v>
      </c>
      <c r="B95">
        <v>5672688</v>
      </c>
      <c r="C95" s="10" t="s">
        <v>352</v>
      </c>
      <c r="D95" s="11" t="s">
        <v>353</v>
      </c>
      <c r="E95" s="11" t="s">
        <v>354</v>
      </c>
      <c r="F95" s="30" t="s">
        <v>284</v>
      </c>
      <c r="G95" s="5" t="str">
        <v>Lovecké</v>
      </c>
      <c r="I95" s="15" t="str">
        <v>Temné fantasy</v>
      </c>
      <c r="L95" s="63"/>
      <c r="M95" s="64"/>
      <c r="N95" s="65" t="s">
        <v>319</v>
      </c>
    </row>
    <row r="96" spans="1:14" x14ac:dyDescent="0.3">
      <c r="A96" s="1" t="s">
        <v>128</v>
      </c>
      <c r="B96">
        <v>5442098</v>
      </c>
      <c r="C96" s="10" t="s">
        <v>333</v>
      </c>
      <c r="D96" s="11" t="s">
        <v>348</v>
      </c>
      <c r="E96" s="11" t="s">
        <v>355</v>
      </c>
      <c r="F96" s="30" t="s">
        <v>283</v>
      </c>
      <c r="G96" s="5" t="str">
        <v>S úpravami postav</v>
      </c>
      <c r="I96" s="15" t="str">
        <v>Temné</v>
      </c>
      <c r="L96" s="63"/>
      <c r="M96" s="64"/>
      <c r="N96" s="65" t="s">
        <v>331</v>
      </c>
    </row>
    <row r="97" spans="1:14" x14ac:dyDescent="0.3">
      <c r="A97" s="1" t="s">
        <v>87</v>
      </c>
      <c r="B97">
        <v>5431740</v>
      </c>
      <c r="C97" s="10" t="s">
        <v>356</v>
      </c>
      <c r="D97" s="11" t="s">
        <v>255</v>
      </c>
      <c r="E97" s="11" t="s">
        <v>357</v>
      </c>
      <c r="F97" s="30" t="s">
        <v>265</v>
      </c>
      <c r="G97" s="5" t="str">
        <v>Basketbalové</v>
      </c>
      <c r="I97" s="15" t="str">
        <v>Vojenské</v>
      </c>
      <c r="L97" s="63"/>
      <c r="M97" s="64"/>
      <c r="N97" s="65" t="s">
        <v>349</v>
      </c>
    </row>
    <row r="98" spans="1:14" x14ac:dyDescent="0.3">
      <c r="A98" s="1" t="s">
        <v>121</v>
      </c>
      <c r="B98">
        <v>5392140</v>
      </c>
      <c r="C98" s="10" t="s">
        <v>358</v>
      </c>
      <c r="D98" s="11" t="s">
        <v>251</v>
      </c>
      <c r="E98" s="11" t="s">
        <v>359</v>
      </c>
      <c r="F98" s="30" t="s">
        <v>320</v>
      </c>
      <c r="G98" s="5" t="str">
        <v>Tvorba zvuku</v>
      </c>
      <c r="I98" s="15" t="str">
        <v>Rogue-Lite</v>
      </c>
      <c r="L98" s="63"/>
      <c r="M98" s="64"/>
      <c r="N98" s="65" t="s">
        <v>278</v>
      </c>
    </row>
    <row r="99" spans="1:14" x14ac:dyDescent="0.3">
      <c r="A99" s="1" t="s">
        <v>97</v>
      </c>
      <c r="B99">
        <v>5372996</v>
      </c>
      <c r="C99" s="10" t="s">
        <v>276</v>
      </c>
      <c r="D99" s="11" t="s">
        <v>253</v>
      </c>
      <c r="E99" s="11" t="s">
        <v>291</v>
      </c>
      <c r="F99" s="30"/>
      <c r="G99" s="5" t="str">
        <v>FPS</v>
      </c>
      <c r="I99" s="15" t="str">
        <v>Anime</v>
      </c>
      <c r="L99" s="63"/>
      <c r="M99" s="64"/>
      <c r="N99" s="65" t="s">
        <v>283</v>
      </c>
    </row>
    <row r="100" spans="1:14" x14ac:dyDescent="0.3">
      <c r="A100" s="1" t="s">
        <v>86</v>
      </c>
      <c r="B100">
        <v>5099233</v>
      </c>
      <c r="C100" s="10" t="s">
        <v>360</v>
      </c>
      <c r="D100" s="11" t="s">
        <v>351</v>
      </c>
      <c r="E100" s="11" t="s">
        <v>287</v>
      </c>
      <c r="F100" s="30"/>
      <c r="G100" s="5" t="str">
        <v>Soul Series</v>
      </c>
      <c r="I100" s="15" t="str">
        <v>CRPG</v>
      </c>
      <c r="L100" s="63"/>
      <c r="M100" s="64"/>
      <c r="N100" s="65" t="s">
        <v>289</v>
      </c>
    </row>
    <row r="101" spans="1:14" x14ac:dyDescent="0.3">
      <c r="A101" s="1" t="s">
        <v>138</v>
      </c>
      <c r="B101">
        <v>5033634</v>
      </c>
      <c r="C101" s="10" t="s">
        <v>361</v>
      </c>
      <c r="D101" s="11" t="s">
        <v>268</v>
      </c>
      <c r="E101" s="11" t="s">
        <v>362</v>
      </c>
      <c r="F101" s="30"/>
      <c r="G101" s="5" t="str">
        <v>Karetní</v>
      </c>
      <c r="I101" s="15" t="str">
        <v>Precizní plošinovky</v>
      </c>
      <c r="L101" s="63"/>
      <c r="M101" s="64"/>
      <c r="N101" s="65" t="s">
        <v>270</v>
      </c>
    </row>
    <row r="102" spans="1:14" x14ac:dyDescent="0.3">
      <c r="A102" s="1" t="s">
        <v>159</v>
      </c>
      <c r="B102">
        <v>5028177</v>
      </c>
      <c r="C102" s="10" t="s">
        <v>263</v>
      </c>
      <c r="D102" s="11" t="s">
        <v>255</v>
      </c>
      <c r="E102" s="11" t="s">
        <v>253</v>
      </c>
      <c r="F102" s="30"/>
      <c r="G102" s="5" t="str">
        <v>S průzkumem prostředí</v>
      </c>
      <c r="I102" s="15" t="str">
        <v>Námořní</v>
      </c>
      <c r="L102" s="63"/>
      <c r="M102" s="64"/>
      <c r="N102" s="65" t="s">
        <v>285</v>
      </c>
    </row>
    <row r="103" spans="1:14" x14ac:dyDescent="0.3">
      <c r="A103" s="1" t="s">
        <v>103</v>
      </c>
      <c r="B103">
        <v>4921610</v>
      </c>
      <c r="C103" s="10" t="s">
        <v>363</v>
      </c>
      <c r="D103" s="11" t="s">
        <v>253</v>
      </c>
      <c r="E103" s="11" t="s">
        <v>364</v>
      </c>
      <c r="F103" s="30" t="s">
        <v>265</v>
      </c>
      <c r="G103" s="5" t="str">
        <v>Hudební</v>
      </c>
      <c r="I103" s="15" t="str">
        <v>Klasické</v>
      </c>
      <c r="L103" s="63"/>
      <c r="M103" s="64"/>
      <c r="N103" s="65" t="s">
        <v>290</v>
      </c>
    </row>
    <row r="104" spans="1:14" x14ac:dyDescent="0.3">
      <c r="A104" s="1" t="s">
        <v>93</v>
      </c>
      <c r="B104">
        <v>4871336</v>
      </c>
      <c r="C104" s="10" t="s">
        <v>260</v>
      </c>
      <c r="D104" s="11" t="s">
        <v>258</v>
      </c>
      <c r="E104" s="11"/>
      <c r="F104" s="30"/>
      <c r="I104" s="15" t="str">
        <v>Pro celou rodinu</v>
      </c>
      <c r="L104" s="63"/>
      <c r="M104" s="64"/>
      <c r="N104" s="65" t="s">
        <v>325</v>
      </c>
    </row>
    <row r="105" spans="1:14" x14ac:dyDescent="0.3">
      <c r="A105" s="1" t="s">
        <v>101</v>
      </c>
      <c r="B105">
        <v>4810921</v>
      </c>
      <c r="C105" s="10" t="s">
        <v>276</v>
      </c>
      <c r="D105" s="11" t="s">
        <v>277</v>
      </c>
      <c r="E105" s="11" t="s">
        <v>278</v>
      </c>
      <c r="F105" s="30"/>
      <c r="G105" s="5" t="str" cm="1">
        <f t="array" ref="G105:G155">_xlfn.UNIQUE(E3:E104)</f>
        <v>Pro více hráčů</v>
      </c>
      <c r="I105" s="15" t="str">
        <v>S démony</v>
      </c>
      <c r="L105" s="63"/>
      <c r="M105" s="64"/>
      <c r="N105" s="65" t="s">
        <v>252</v>
      </c>
    </row>
    <row r="106" spans="1:14" ht="15" thickBot="1" x14ac:dyDescent="0.35">
      <c r="A106" s="1" t="s">
        <v>72</v>
      </c>
      <c r="B106">
        <v>4762110</v>
      </c>
      <c r="C106" s="22" t="s">
        <v>337</v>
      </c>
      <c r="D106" s="23" t="s">
        <v>260</v>
      </c>
      <c r="E106" s="23" t="s">
        <v>253</v>
      </c>
      <c r="F106" s="31"/>
      <c r="G106" s="5" t="str">
        <v>RPG</v>
      </c>
      <c r="I106" s="15" t="str">
        <v>Automobilové simulátory</v>
      </c>
      <c r="L106" s="63"/>
      <c r="M106" s="64"/>
      <c r="N106" s="65" t="s">
        <v>282</v>
      </c>
    </row>
    <row r="107" spans="1:14" x14ac:dyDescent="0.3">
      <c r="A107" s="1" t="s">
        <v>116</v>
      </c>
      <c r="B107">
        <v>4711385</v>
      </c>
      <c r="G107" s="5" t="str">
        <v>MMORPG</v>
      </c>
      <c r="I107" s="15" t="str">
        <v>Z pohledu první osoby</v>
      </c>
      <c r="L107" s="66" t="s">
        <v>382</v>
      </c>
      <c r="M107" s="67" t="s">
        <v>369</v>
      </c>
      <c r="N107" s="68" t="s">
        <v>272</v>
      </c>
    </row>
    <row r="108" spans="1:14" x14ac:dyDescent="0.3">
      <c r="A108" s="1" t="s">
        <v>91</v>
      </c>
      <c r="B108">
        <v>4678867</v>
      </c>
      <c r="G108" s="5" t="str">
        <v>Free to play</v>
      </c>
      <c r="I108" s="15" t="str">
        <v>Taktické</v>
      </c>
      <c r="L108" s="69"/>
      <c r="M108" s="67"/>
      <c r="N108" s="68" t="s">
        <v>273</v>
      </c>
    </row>
    <row r="109" spans="1:14" x14ac:dyDescent="0.3">
      <c r="A109" s="1" t="s">
        <v>109</v>
      </c>
      <c r="B109">
        <v>4519101</v>
      </c>
      <c r="G109" s="5" t="str">
        <v>S bojovým uměním</v>
      </c>
      <c r="I109" s="15" t="str">
        <v>Mlátičky</v>
      </c>
      <c r="L109" s="69"/>
      <c r="M109" s="67"/>
      <c r="N109" s="68" t="s">
        <v>312</v>
      </c>
    </row>
    <row r="110" spans="1:14" x14ac:dyDescent="0.3">
      <c r="A110" s="1" t="s">
        <v>124</v>
      </c>
      <c r="B110">
        <v>4490149</v>
      </c>
      <c r="G110" s="5" t="str">
        <v>Software</v>
      </c>
      <c r="I110" s="15" t="str">
        <v>JRPG</v>
      </c>
      <c r="L110" s="69"/>
      <c r="M110" s="67"/>
      <c r="N110" s="68" t="s">
        <v>347</v>
      </c>
    </row>
    <row r="111" spans="1:14" x14ac:dyDescent="0.3">
      <c r="A111" s="1" t="s">
        <v>141</v>
      </c>
      <c r="B111">
        <v>4283535</v>
      </c>
      <c r="G111" s="5" t="str">
        <v>Taktické hry v reálném čase</v>
      </c>
      <c r="I111" s="15" t="str">
        <v>S loupežemi</v>
      </c>
      <c r="L111" s="69"/>
      <c r="M111" s="67"/>
      <c r="N111" s="68" t="s">
        <v>255</v>
      </c>
    </row>
    <row r="112" spans="1:14" ht="15" thickBot="1" x14ac:dyDescent="0.35">
      <c r="A112" s="1" t="s">
        <v>132</v>
      </c>
      <c r="B112">
        <v>4270537</v>
      </c>
      <c r="G112" s="5" t="str">
        <v>S otevřeným světem</v>
      </c>
      <c r="I112" s="15" t="str">
        <v>Politické</v>
      </c>
      <c r="L112" s="70"/>
      <c r="M112" s="71"/>
      <c r="N112" s="72" t="s">
        <v>274</v>
      </c>
    </row>
    <row r="113" spans="1:9" x14ac:dyDescent="0.3">
      <c r="A113" s="1" t="s">
        <v>95</v>
      </c>
      <c r="B113">
        <v>4266180</v>
      </c>
      <c r="G113" s="5" t="str">
        <v>Akční</v>
      </c>
      <c r="I113" s="15" t="str">
        <v>3D</v>
      </c>
    </row>
    <row r="114" spans="1:9" x14ac:dyDescent="0.3">
      <c r="A114" s="1" t="s">
        <v>145</v>
      </c>
      <c r="B114">
        <v>4212440</v>
      </c>
      <c r="G114" s="5" t="str">
        <v>Sandboxové</v>
      </c>
      <c r="I114" s="15" t="str">
        <v>Z války</v>
      </c>
    </row>
    <row r="115" spans="1:9" x14ac:dyDescent="0.3">
      <c r="A115" s="1" t="s">
        <v>96</v>
      </c>
      <c r="B115">
        <v>4197156</v>
      </c>
      <c r="G115" s="5" t="str">
        <v>Historické</v>
      </c>
      <c r="I115" s="15" t="str">
        <v>Mytologické</v>
      </c>
    </row>
    <row r="116" spans="1:9" ht="15" thickBot="1" x14ac:dyDescent="0.35">
      <c r="A116" s="1" t="s">
        <v>94</v>
      </c>
      <c r="B116">
        <v>4166961</v>
      </c>
      <c r="G116" s="5" t="str">
        <v>S řízením</v>
      </c>
      <c r="I116" s="16" t="str">
        <v>E-sportovní</v>
      </c>
    </row>
    <row r="117" spans="1:9" x14ac:dyDescent="0.3">
      <c r="A117" s="1" t="s">
        <v>149</v>
      </c>
      <c r="B117">
        <v>4054246</v>
      </c>
      <c r="G117" s="5" t="str">
        <v>Kompetitivní</v>
      </c>
      <c r="I117" s="8"/>
    </row>
    <row r="118" spans="1:9" x14ac:dyDescent="0.3">
      <c r="A118" s="1" t="s">
        <v>90</v>
      </c>
      <c r="B118">
        <v>4051598</v>
      </c>
      <c r="G118" s="5" t="str">
        <v>Masivně multiplayerové</v>
      </c>
      <c r="I118" s="8"/>
    </row>
    <row r="119" spans="1:9" x14ac:dyDescent="0.3">
      <c r="A119" s="1" t="s">
        <v>102</v>
      </c>
      <c r="B119">
        <v>4051135</v>
      </c>
      <c r="G119" s="5" t="str">
        <v>Se zombie</v>
      </c>
    </row>
    <row r="120" spans="1:9" x14ac:dyDescent="0.3">
      <c r="A120" s="1" t="s">
        <v>122</v>
      </c>
      <c r="B120">
        <v>4037922</v>
      </c>
      <c r="G120" s="5" t="str">
        <v>FPS</v>
      </c>
    </row>
    <row r="121" spans="1:9" x14ac:dyDescent="0.3">
      <c r="A121" s="1" t="s">
        <v>106</v>
      </c>
      <c r="B121">
        <v>4024246</v>
      </c>
      <c r="G121" s="5" t="str">
        <v>Dobrodružné</v>
      </c>
    </row>
    <row r="122" spans="1:9" x14ac:dyDescent="0.3">
      <c r="A122" s="1" t="s">
        <v>148</v>
      </c>
      <c r="B122">
        <v>4017212</v>
      </c>
      <c r="G122" s="5" t="str">
        <v>Battle Royale</v>
      </c>
    </row>
    <row r="123" spans="1:9" x14ac:dyDescent="0.3">
      <c r="A123" s="1" t="s">
        <v>107</v>
      </c>
      <c r="B123">
        <v>3998627</v>
      </c>
      <c r="G123" s="5" t="str">
        <v>Simulace</v>
      </c>
    </row>
    <row r="124" spans="1:9" x14ac:dyDescent="0.3">
      <c r="A124" s="1" t="s">
        <v>155</v>
      </c>
      <c r="B124">
        <v>3998289</v>
      </c>
      <c r="G124" s="5" t="str">
        <v>2D</v>
      </c>
    </row>
    <row r="125" spans="1:9" x14ac:dyDescent="0.3">
      <c r="A125" s="1" t="s">
        <v>163</v>
      </c>
      <c r="B125">
        <v>3976357</v>
      </c>
      <c r="G125" s="5" t="str">
        <v>Vtipné</v>
      </c>
    </row>
    <row r="126" spans="1:9" x14ac:dyDescent="0.3">
      <c r="A126" s="1" t="s">
        <v>195</v>
      </c>
      <c r="B126">
        <v>3879257</v>
      </c>
      <c r="G126" s="5" t="str">
        <v>Zemědělské simulátory</v>
      </c>
    </row>
    <row r="127" spans="1:9" x14ac:dyDescent="0.3">
      <c r="A127" s="1" t="s">
        <v>158</v>
      </c>
      <c r="B127">
        <v>3854535</v>
      </c>
      <c r="G127" s="5" t="str">
        <v>Tahové strategie</v>
      </c>
    </row>
    <row r="128" spans="1:9" x14ac:dyDescent="0.3">
      <c r="A128" s="1" t="s">
        <v>129</v>
      </c>
      <c r="B128">
        <v>3838131</v>
      </c>
      <c r="G128" s="5" t="str">
        <v>Nenáročné</v>
      </c>
    </row>
    <row r="129" spans="1:7" x14ac:dyDescent="0.3">
      <c r="A129" s="1" t="s">
        <v>127</v>
      </c>
      <c r="B129">
        <v>3654596</v>
      </c>
      <c r="G129" s="5" t="str">
        <v>PvE</v>
      </c>
    </row>
    <row r="130" spans="1:7" x14ac:dyDescent="0.3">
      <c r="A130" s="1" t="s">
        <v>164</v>
      </c>
      <c r="B130">
        <v>3652056</v>
      </c>
      <c r="G130" s="5" t="str">
        <v>Westernové</v>
      </c>
    </row>
    <row r="131" spans="1:7" x14ac:dyDescent="0.3">
      <c r="A131" s="1" t="s">
        <v>125</v>
      </c>
      <c r="B131">
        <v>3560690</v>
      </c>
      <c r="G131" s="5" t="str">
        <v>Nezávislé</v>
      </c>
    </row>
    <row r="132" spans="1:7" x14ac:dyDescent="0.3">
      <c r="A132" s="1" t="s">
        <v>152</v>
      </c>
      <c r="B132">
        <v>3515865</v>
      </c>
      <c r="G132" s="5" t="str">
        <v>Manažerské</v>
      </c>
    </row>
    <row r="133" spans="1:7" x14ac:dyDescent="0.3">
      <c r="A133" s="1" t="s">
        <v>150</v>
      </c>
      <c r="B133">
        <v>3484354</v>
      </c>
      <c r="G133" s="5" t="str">
        <v>S memy</v>
      </c>
    </row>
    <row r="134" spans="1:7" x14ac:dyDescent="0.3">
      <c r="A134" s="1" t="s">
        <v>153</v>
      </c>
      <c r="B134">
        <v>3462863</v>
      </c>
      <c r="G134" s="5" t="str">
        <v>Sci-fi</v>
      </c>
    </row>
    <row r="135" spans="1:7" x14ac:dyDescent="0.3">
      <c r="A135" s="1" t="s">
        <v>157</v>
      </c>
      <c r="B135">
        <v>3433426</v>
      </c>
      <c r="G135" s="5" t="str">
        <v>Tahové</v>
      </c>
    </row>
    <row r="136" spans="1:7" x14ac:dyDescent="0.3">
      <c r="A136" s="1" t="s">
        <v>142</v>
      </c>
      <c r="B136">
        <v>3425064</v>
      </c>
      <c r="G136" s="5">
        <v>0</v>
      </c>
    </row>
    <row r="137" spans="1:7" x14ac:dyDescent="0.3">
      <c r="A137" s="1" t="s">
        <v>171</v>
      </c>
      <c r="B137">
        <v>3420214</v>
      </c>
      <c r="G137" s="5" t="str">
        <v>Bojové</v>
      </c>
    </row>
    <row r="138" spans="1:7" x14ac:dyDescent="0.3">
      <c r="A138" s="1" t="s">
        <v>119</v>
      </c>
      <c r="B138">
        <v>3383784</v>
      </c>
      <c r="G138" s="5" t="str">
        <v>S bohatým příběhem</v>
      </c>
    </row>
    <row r="139" spans="1:7" x14ac:dyDescent="0.3">
      <c r="A139" s="1" t="s">
        <v>126</v>
      </c>
      <c r="B139">
        <v>3290456</v>
      </c>
      <c r="G139" s="5" t="str">
        <v>S budováním</v>
      </c>
    </row>
    <row r="140" spans="1:7" x14ac:dyDescent="0.3">
      <c r="A140" s="1" t="s">
        <v>165</v>
      </c>
      <c r="B140">
        <v>3277530</v>
      </c>
      <c r="G140" s="5" t="str">
        <v>S budováním města</v>
      </c>
    </row>
    <row r="141" spans="1:7" x14ac:dyDescent="0.3">
      <c r="A141" s="1" t="s">
        <v>143</v>
      </c>
      <c r="B141">
        <v>3239384</v>
      </c>
      <c r="G141" s="5" t="str">
        <v>Temné fantasy</v>
      </c>
    </row>
    <row r="142" spans="1:7" x14ac:dyDescent="0.3">
      <c r="A142" s="1" t="s">
        <v>99</v>
      </c>
      <c r="B142">
        <v>3223853</v>
      </c>
      <c r="G142" s="5" t="str">
        <v>Temné</v>
      </c>
    </row>
    <row r="143" spans="1:7" x14ac:dyDescent="0.3">
      <c r="A143" s="1" t="s">
        <v>160</v>
      </c>
      <c r="B143">
        <v>3177098</v>
      </c>
      <c r="G143" s="5" t="str">
        <v>Vojenské</v>
      </c>
    </row>
    <row r="144" spans="1:7" x14ac:dyDescent="0.3">
      <c r="A144" s="1" t="s">
        <v>114</v>
      </c>
      <c r="B144">
        <v>3122537</v>
      </c>
      <c r="G144" s="5" t="str">
        <v>Střílečky</v>
      </c>
    </row>
    <row r="145" spans="1:7" x14ac:dyDescent="0.3">
      <c r="A145" s="1" t="s">
        <v>135</v>
      </c>
      <c r="B145">
        <v>3115429</v>
      </c>
      <c r="G145" s="5" t="str">
        <v>Vesmírné</v>
      </c>
    </row>
    <row r="146" spans="1:7" x14ac:dyDescent="0.3">
      <c r="A146" s="1" t="s">
        <v>112</v>
      </c>
      <c r="B146">
        <v>3114047</v>
      </c>
      <c r="G146" s="5" t="str">
        <v>Hudební</v>
      </c>
    </row>
    <row r="147" spans="1:7" x14ac:dyDescent="0.3">
      <c r="A147" s="1" t="s">
        <v>223</v>
      </c>
      <c r="B147">
        <v>3099044</v>
      </c>
      <c r="G147" s="5" t="str">
        <v>Rogue-Lite</v>
      </c>
    </row>
    <row r="148" spans="1:7" x14ac:dyDescent="0.3">
      <c r="A148" s="1" t="s">
        <v>110</v>
      </c>
      <c r="B148">
        <v>3042787</v>
      </c>
      <c r="G148" s="5" t="str">
        <v>Anime</v>
      </c>
    </row>
    <row r="149" spans="1:7" x14ac:dyDescent="0.3">
      <c r="A149" s="1" t="s">
        <v>115</v>
      </c>
      <c r="B149">
        <v>3023345</v>
      </c>
      <c r="G149" s="5" t="str">
        <v>CRPG</v>
      </c>
    </row>
    <row r="150" spans="1:7" x14ac:dyDescent="0.3">
      <c r="A150" s="1" t="s">
        <v>161</v>
      </c>
      <c r="B150">
        <v>3009883</v>
      </c>
      <c r="G150" s="5" t="str">
        <v>Precizní plošinovky</v>
      </c>
    </row>
    <row r="151" spans="1:7" x14ac:dyDescent="0.3">
      <c r="A151" s="1" t="s">
        <v>134</v>
      </c>
      <c r="B151">
        <v>2972336</v>
      </c>
      <c r="G151" s="5" t="str">
        <v>Námořní</v>
      </c>
    </row>
    <row r="152" spans="1:7" x14ac:dyDescent="0.3">
      <c r="A152" s="1" t="s">
        <v>162</v>
      </c>
      <c r="B152">
        <v>2965414</v>
      </c>
      <c r="G152" s="5" t="str">
        <v>Klasické</v>
      </c>
    </row>
    <row r="153" spans="1:7" x14ac:dyDescent="0.3">
      <c r="A153" s="1" t="s">
        <v>147</v>
      </c>
      <c r="B153">
        <v>2931800</v>
      </c>
      <c r="G153" s="5" t="str">
        <v>Fotbalové</v>
      </c>
    </row>
    <row r="154" spans="1:7" x14ac:dyDescent="0.3">
      <c r="A154" s="1" t="s">
        <v>168</v>
      </c>
      <c r="B154">
        <v>2916421</v>
      </c>
      <c r="G154" s="5" t="str">
        <v>Rogue-like</v>
      </c>
    </row>
    <row r="155" spans="1:7" x14ac:dyDescent="0.3">
      <c r="A155" s="1" t="s">
        <v>113</v>
      </c>
      <c r="B155">
        <v>2913516</v>
      </c>
      <c r="G155" s="5" t="str">
        <v>Pro celou rodinu</v>
      </c>
    </row>
    <row r="156" spans="1:7" x14ac:dyDescent="0.3">
      <c r="A156" s="1" t="s">
        <v>118</v>
      </c>
      <c r="B156">
        <v>2905548</v>
      </c>
      <c r="G156" s="5" t="str" cm="1">
        <f t="array" ref="G156:G195">_xlfn.UNIQUE(F3:F104)</f>
        <v>Kompetitivní</v>
      </c>
    </row>
    <row r="157" spans="1:7" x14ac:dyDescent="0.3">
      <c r="A157" s="1" t="s">
        <v>181</v>
      </c>
      <c r="B157">
        <v>2903725</v>
      </c>
      <c r="G157" s="5" t="str">
        <v>Strategické</v>
      </c>
    </row>
    <row r="158" spans="1:7" x14ac:dyDescent="0.3">
      <c r="A158" s="1" t="s">
        <v>139</v>
      </c>
      <c r="B158">
        <v>2882370</v>
      </c>
      <c r="G158" s="5" t="str">
        <v>FPS</v>
      </c>
    </row>
    <row r="159" spans="1:7" x14ac:dyDescent="0.3">
      <c r="A159" s="1" t="s">
        <v>117</v>
      </c>
      <c r="B159">
        <v>2872901</v>
      </c>
      <c r="G159" s="5" t="str">
        <v>Dobrodružné</v>
      </c>
    </row>
    <row r="160" spans="1:7" x14ac:dyDescent="0.3">
      <c r="A160" s="1" t="s">
        <v>204</v>
      </c>
      <c r="B160">
        <v>2828406</v>
      </c>
      <c r="G160" s="5" t="str">
        <v>S démony</v>
      </c>
    </row>
    <row r="161" spans="1:7" x14ac:dyDescent="0.3">
      <c r="A161" s="1" t="s">
        <v>136</v>
      </c>
      <c r="B161">
        <v>2819670</v>
      </c>
      <c r="G161" s="5" t="str">
        <v>Automobilové simulátory</v>
      </c>
    </row>
    <row r="162" spans="1:7" x14ac:dyDescent="0.3">
      <c r="A162" s="1" t="s">
        <v>247</v>
      </c>
      <c r="B162">
        <v>2803389</v>
      </c>
      <c r="G162" s="5" t="str">
        <v>PvP</v>
      </c>
    </row>
    <row r="163" spans="1:7" x14ac:dyDescent="0.3">
      <c r="A163" s="1" t="s">
        <v>137</v>
      </c>
      <c r="B163">
        <v>2793577</v>
      </c>
      <c r="G163" s="5" t="str">
        <v>Z pohledu první osoby</v>
      </c>
    </row>
    <row r="164" spans="1:7" x14ac:dyDescent="0.3">
      <c r="A164" s="1" t="s">
        <v>108</v>
      </c>
      <c r="B164">
        <v>2749171</v>
      </c>
      <c r="G164" s="5">
        <v>0</v>
      </c>
    </row>
    <row r="165" spans="1:7" x14ac:dyDescent="0.3">
      <c r="A165" s="1" t="s">
        <v>182</v>
      </c>
      <c r="B165">
        <v>2737030</v>
      </c>
      <c r="G165" s="5" t="str">
        <v>Anime</v>
      </c>
    </row>
    <row r="166" spans="1:7" x14ac:dyDescent="0.3">
      <c r="A166" s="1" t="s">
        <v>194</v>
      </c>
      <c r="B166">
        <v>2703164</v>
      </c>
      <c r="G166" s="5" t="str">
        <v>Kooperativní</v>
      </c>
    </row>
    <row r="167" spans="1:7" x14ac:dyDescent="0.3">
      <c r="A167" s="1" t="s">
        <v>175</v>
      </c>
      <c r="B167">
        <v>2689035</v>
      </c>
      <c r="G167" s="5" t="str">
        <v>2D</v>
      </c>
    </row>
    <row r="168" spans="1:7" x14ac:dyDescent="0.3">
      <c r="A168" s="1" t="s">
        <v>200</v>
      </c>
      <c r="B168">
        <v>2639702</v>
      </c>
      <c r="G168" s="5" t="str">
        <v>Taktické</v>
      </c>
    </row>
    <row r="169" spans="1:7" x14ac:dyDescent="0.3">
      <c r="A169" s="1" t="s">
        <v>151</v>
      </c>
      <c r="B169">
        <v>2594313</v>
      </c>
      <c r="G169" s="5" t="str">
        <v>Tahové</v>
      </c>
    </row>
    <row r="170" spans="1:7" x14ac:dyDescent="0.3">
      <c r="A170" s="1" t="s">
        <v>170</v>
      </c>
      <c r="B170">
        <v>2508205</v>
      </c>
      <c r="G170" s="5" t="str">
        <v>Mlátičky</v>
      </c>
    </row>
    <row r="171" spans="1:7" x14ac:dyDescent="0.3">
      <c r="A171" s="1" t="s">
        <v>214</v>
      </c>
      <c r="B171">
        <v>2480295</v>
      </c>
      <c r="G171" s="5" t="str">
        <v>JRPG</v>
      </c>
    </row>
    <row r="172" spans="1:7" x14ac:dyDescent="0.3">
      <c r="A172" s="1" t="s">
        <v>199</v>
      </c>
      <c r="B172">
        <v>2467611</v>
      </c>
      <c r="G172" s="5" t="str">
        <v>S vyráběním</v>
      </c>
    </row>
    <row r="173" spans="1:7" x14ac:dyDescent="0.3">
      <c r="A173" s="1" t="s">
        <v>196</v>
      </c>
      <c r="B173">
        <v>2435363</v>
      </c>
      <c r="G173" s="5" t="str">
        <v>S loupežemi</v>
      </c>
    </row>
    <row r="174" spans="1:7" x14ac:dyDescent="0.3">
      <c r="A174" s="1" t="s">
        <v>218</v>
      </c>
      <c r="B174">
        <v>2430033</v>
      </c>
      <c r="G174" s="5" t="str">
        <v>Fantasy</v>
      </c>
    </row>
    <row r="175" spans="1:7" x14ac:dyDescent="0.3">
      <c r="A175" s="1" t="s">
        <v>173</v>
      </c>
      <c r="B175">
        <v>2406151</v>
      </c>
      <c r="G175" s="5" t="str">
        <v>Akční</v>
      </c>
    </row>
    <row r="176" spans="1:7" x14ac:dyDescent="0.3">
      <c r="A176" s="1" t="s">
        <v>180</v>
      </c>
      <c r="B176">
        <v>2354213</v>
      </c>
      <c r="G176" s="5" t="str">
        <v>Středověké</v>
      </c>
    </row>
    <row r="177" spans="1:7" x14ac:dyDescent="0.3">
      <c r="A177" s="1" t="s">
        <v>131</v>
      </c>
      <c r="B177">
        <v>2298458</v>
      </c>
      <c r="G177" s="5" t="str">
        <v>S budováním</v>
      </c>
    </row>
    <row r="178" spans="1:7" x14ac:dyDescent="0.3">
      <c r="A178" s="1" t="s">
        <v>233</v>
      </c>
      <c r="B178">
        <v>2264997</v>
      </c>
      <c r="G178" s="5" t="str">
        <v>Pro více hráčů</v>
      </c>
    </row>
    <row r="179" spans="1:7" x14ac:dyDescent="0.3">
      <c r="A179" s="1" t="s">
        <v>209</v>
      </c>
      <c r="B179">
        <v>2217163</v>
      </c>
      <c r="G179" s="5" t="str">
        <v>RTS</v>
      </c>
    </row>
    <row r="180" spans="1:7" x14ac:dyDescent="0.3">
      <c r="A180" s="1" t="s">
        <v>169</v>
      </c>
      <c r="B180">
        <v>2176739</v>
      </c>
      <c r="G180" s="5" t="str">
        <v>Nezávislé</v>
      </c>
    </row>
    <row r="181" spans="1:7" x14ac:dyDescent="0.3">
      <c r="A181" s="1" t="s">
        <v>178</v>
      </c>
      <c r="B181">
        <v>2171733</v>
      </c>
      <c r="G181" s="5" t="str">
        <v>RPG</v>
      </c>
    </row>
    <row r="182" spans="1:7" x14ac:dyDescent="0.3">
      <c r="A182" s="1" t="s">
        <v>133</v>
      </c>
      <c r="B182">
        <v>2169447</v>
      </c>
      <c r="G182" s="5" t="str">
        <v>Historické</v>
      </c>
    </row>
    <row r="183" spans="1:7" x14ac:dyDescent="0.3">
      <c r="A183" s="1" t="s">
        <v>198</v>
      </c>
      <c r="B183">
        <v>2138129</v>
      </c>
      <c r="G183" s="5" t="str">
        <v>Politické</v>
      </c>
    </row>
    <row r="184" spans="1:7" x14ac:dyDescent="0.3">
      <c r="A184" s="1" t="s">
        <v>227</v>
      </c>
      <c r="B184">
        <v>2121704</v>
      </c>
      <c r="G184" s="5" t="str">
        <v>Nenáročné</v>
      </c>
    </row>
    <row r="185" spans="1:7" x14ac:dyDescent="0.3">
      <c r="A185" s="1" t="s">
        <v>176</v>
      </c>
      <c r="B185">
        <v>2098061</v>
      </c>
      <c r="G185" s="5" t="str">
        <v>3D</v>
      </c>
    </row>
    <row r="186" spans="1:7" x14ac:dyDescent="0.3">
      <c r="A186" s="1" t="s">
        <v>166</v>
      </c>
      <c r="B186">
        <v>2086804</v>
      </c>
      <c r="G186" s="5" t="str">
        <v>Obtížné</v>
      </c>
    </row>
    <row r="187" spans="1:7" x14ac:dyDescent="0.3">
      <c r="A187" s="1" t="s">
        <v>174</v>
      </c>
      <c r="B187">
        <v>2084976</v>
      </c>
      <c r="G187" s="5" t="str">
        <v>VR</v>
      </c>
    </row>
    <row r="188" spans="1:7" x14ac:dyDescent="0.3">
      <c r="A188" s="1" t="s">
        <v>232</v>
      </c>
      <c r="B188">
        <v>2065869</v>
      </c>
      <c r="G188" s="5" t="str">
        <v>Simulace</v>
      </c>
    </row>
    <row r="189" spans="1:7" x14ac:dyDescent="0.3">
      <c r="A189" s="1" t="s">
        <v>156</v>
      </c>
      <c r="B189">
        <v>2060692</v>
      </c>
      <c r="G189" s="5" t="str">
        <v>Z války</v>
      </c>
    </row>
    <row r="190" spans="1:7" x14ac:dyDescent="0.3">
      <c r="A190" s="1" t="s">
        <v>187</v>
      </c>
      <c r="B190">
        <v>2041272</v>
      </c>
      <c r="G190" s="5" t="str">
        <v>Sci-fi</v>
      </c>
    </row>
    <row r="191" spans="1:7" x14ac:dyDescent="0.3">
      <c r="A191" s="1" t="s">
        <v>172</v>
      </c>
      <c r="B191">
        <v>2026740</v>
      </c>
      <c r="G191" s="5" t="str">
        <v>Mytologické</v>
      </c>
    </row>
    <row r="192" spans="1:7" x14ac:dyDescent="0.3">
      <c r="A192" s="1" t="s">
        <v>144</v>
      </c>
      <c r="B192">
        <v>1989310</v>
      </c>
      <c r="G192" s="5" t="str">
        <v>E-sportovní</v>
      </c>
    </row>
    <row r="193" spans="1:7" x14ac:dyDescent="0.3">
      <c r="A193" s="1" t="s">
        <v>212</v>
      </c>
      <c r="B193">
        <v>1987462</v>
      </c>
      <c r="G193" s="5" t="str">
        <v>Software</v>
      </c>
    </row>
    <row r="194" spans="1:7" x14ac:dyDescent="0.3">
      <c r="A194" s="1" t="s">
        <v>202</v>
      </c>
      <c r="B194">
        <v>1972033</v>
      </c>
      <c r="G194" s="5" t="str">
        <v>Střílečky</v>
      </c>
    </row>
    <row r="195" spans="1:7" x14ac:dyDescent="0.3">
      <c r="A195" s="1" t="s">
        <v>185</v>
      </c>
      <c r="B195">
        <v>1952878</v>
      </c>
      <c r="G195" s="5" t="str">
        <v>S online kooperací</v>
      </c>
    </row>
    <row r="196" spans="1:7" x14ac:dyDescent="0.3">
      <c r="A196" s="1" t="s">
        <v>237</v>
      </c>
      <c r="B196">
        <v>1941935</v>
      </c>
    </row>
    <row r="197" spans="1:7" x14ac:dyDescent="0.3">
      <c r="A197" s="1" t="s">
        <v>190</v>
      </c>
      <c r="B197">
        <v>1937946</v>
      </c>
    </row>
    <row r="198" spans="1:7" x14ac:dyDescent="0.3">
      <c r="A198" s="1" t="s">
        <v>120</v>
      </c>
      <c r="B198">
        <v>1885500</v>
      </c>
    </row>
    <row r="199" spans="1:7" x14ac:dyDescent="0.3">
      <c r="A199" s="1" t="s">
        <v>177</v>
      </c>
      <c r="B199">
        <v>1882203</v>
      </c>
    </row>
    <row r="200" spans="1:7" x14ac:dyDescent="0.3">
      <c r="A200" s="1" t="s">
        <v>215</v>
      </c>
      <c r="B200">
        <v>1880802</v>
      </c>
    </row>
    <row r="201" spans="1:7" x14ac:dyDescent="0.3">
      <c r="A201" s="1" t="s">
        <v>220</v>
      </c>
      <c r="B201">
        <v>1877768</v>
      </c>
    </row>
    <row r="202" spans="1:7" x14ac:dyDescent="0.3">
      <c r="A202" s="1" t="s">
        <v>216</v>
      </c>
      <c r="B202">
        <v>1831102</v>
      </c>
    </row>
    <row r="203" spans="1:7" x14ac:dyDescent="0.3">
      <c r="A203" s="1" t="s">
        <v>183</v>
      </c>
      <c r="B203">
        <v>1790931</v>
      </c>
    </row>
    <row r="204" spans="1:7" x14ac:dyDescent="0.3">
      <c r="A204" s="1" t="s">
        <v>189</v>
      </c>
      <c r="B204">
        <v>1771320</v>
      </c>
    </row>
    <row r="205" spans="1:7" x14ac:dyDescent="0.3">
      <c r="A205" s="1" t="s">
        <v>193</v>
      </c>
      <c r="B205">
        <v>1755344</v>
      </c>
    </row>
    <row r="206" spans="1:7" x14ac:dyDescent="0.3">
      <c r="A206" s="1" t="s">
        <v>226</v>
      </c>
      <c r="B206">
        <v>1744364</v>
      </c>
    </row>
    <row r="207" spans="1:7" x14ac:dyDescent="0.3">
      <c r="A207" s="1" t="s">
        <v>154</v>
      </c>
      <c r="B207">
        <v>1743246</v>
      </c>
    </row>
    <row r="208" spans="1:7" x14ac:dyDescent="0.3">
      <c r="A208" s="1" t="s">
        <v>210</v>
      </c>
      <c r="B208">
        <v>1732603</v>
      </c>
    </row>
    <row r="209" spans="1:2" x14ac:dyDescent="0.3">
      <c r="A209" s="1" t="s">
        <v>244</v>
      </c>
      <c r="B209">
        <v>1689875</v>
      </c>
    </row>
    <row r="210" spans="1:2" x14ac:dyDescent="0.3">
      <c r="A210" s="1" t="s">
        <v>219</v>
      </c>
      <c r="B210">
        <v>1683437</v>
      </c>
    </row>
    <row r="211" spans="1:2" x14ac:dyDescent="0.3">
      <c r="A211" s="1" t="s">
        <v>249</v>
      </c>
      <c r="B211">
        <v>1657129</v>
      </c>
    </row>
    <row r="212" spans="1:2" x14ac:dyDescent="0.3">
      <c r="A212" s="1" t="s">
        <v>221</v>
      </c>
      <c r="B212">
        <v>1652041</v>
      </c>
    </row>
    <row r="213" spans="1:2" x14ac:dyDescent="0.3">
      <c r="A213" s="1" t="s">
        <v>208</v>
      </c>
      <c r="B213">
        <v>1647622</v>
      </c>
    </row>
    <row r="214" spans="1:2" x14ac:dyDescent="0.3">
      <c r="A214" s="1" t="s">
        <v>191</v>
      </c>
      <c r="B214">
        <v>1637404</v>
      </c>
    </row>
    <row r="215" spans="1:2" x14ac:dyDescent="0.3">
      <c r="A215" s="1" t="s">
        <v>29</v>
      </c>
      <c r="B215">
        <v>1625423</v>
      </c>
    </row>
    <row r="216" spans="1:2" x14ac:dyDescent="0.3">
      <c r="A216" s="1" t="s">
        <v>213</v>
      </c>
      <c r="B216">
        <v>1623056</v>
      </c>
    </row>
    <row r="217" spans="1:2" x14ac:dyDescent="0.3">
      <c r="A217" s="1" t="s">
        <v>231</v>
      </c>
      <c r="B217">
        <v>1608050</v>
      </c>
    </row>
    <row r="218" spans="1:2" x14ac:dyDescent="0.3">
      <c r="A218" s="1" t="s">
        <v>207</v>
      </c>
      <c r="B218">
        <v>1563048</v>
      </c>
    </row>
    <row r="219" spans="1:2" x14ac:dyDescent="0.3">
      <c r="A219" s="1" t="s">
        <v>211</v>
      </c>
      <c r="B219">
        <v>1534581</v>
      </c>
    </row>
    <row r="220" spans="1:2" x14ac:dyDescent="0.3">
      <c r="A220" s="1" t="s">
        <v>167</v>
      </c>
      <c r="B220">
        <v>1524318</v>
      </c>
    </row>
    <row r="221" spans="1:2" x14ac:dyDescent="0.3">
      <c r="A221" s="1" t="s">
        <v>186</v>
      </c>
      <c r="B221">
        <v>1511634</v>
      </c>
    </row>
    <row r="222" spans="1:2" x14ac:dyDescent="0.3">
      <c r="A222" s="1" t="s">
        <v>217</v>
      </c>
      <c r="B222">
        <v>1506478</v>
      </c>
    </row>
    <row r="223" spans="1:2" x14ac:dyDescent="0.3">
      <c r="A223" s="1" t="s">
        <v>188</v>
      </c>
      <c r="B223">
        <v>1500454</v>
      </c>
    </row>
    <row r="224" spans="1:2" x14ac:dyDescent="0.3">
      <c r="A224" s="1" t="s">
        <v>192</v>
      </c>
      <c r="B224">
        <v>1495889</v>
      </c>
    </row>
    <row r="225" spans="1:2" x14ac:dyDescent="0.3">
      <c r="A225" s="1" t="s">
        <v>248</v>
      </c>
      <c r="B225">
        <v>1482130</v>
      </c>
    </row>
    <row r="226" spans="1:2" x14ac:dyDescent="0.3">
      <c r="A226" s="1" t="s">
        <v>245</v>
      </c>
      <c r="B226">
        <v>1478448</v>
      </c>
    </row>
    <row r="227" spans="1:2" x14ac:dyDescent="0.3">
      <c r="A227" s="1" t="s">
        <v>203</v>
      </c>
      <c r="B227">
        <v>1424981</v>
      </c>
    </row>
    <row r="228" spans="1:2" x14ac:dyDescent="0.3">
      <c r="A228" s="1" t="s">
        <v>238</v>
      </c>
      <c r="B228">
        <v>1423514</v>
      </c>
    </row>
    <row r="229" spans="1:2" x14ac:dyDescent="0.3">
      <c r="A229" s="1" t="s">
        <v>235</v>
      </c>
      <c r="B229">
        <v>1423512</v>
      </c>
    </row>
    <row r="230" spans="1:2" x14ac:dyDescent="0.3">
      <c r="A230" s="1" t="s">
        <v>224</v>
      </c>
      <c r="B230">
        <v>1403825</v>
      </c>
    </row>
    <row r="231" spans="1:2" x14ac:dyDescent="0.3">
      <c r="A231" s="1" t="s">
        <v>236</v>
      </c>
      <c r="B231">
        <v>1393194</v>
      </c>
    </row>
    <row r="232" spans="1:2" x14ac:dyDescent="0.3">
      <c r="A232" s="1" t="s">
        <v>184</v>
      </c>
      <c r="B232">
        <v>1368577</v>
      </c>
    </row>
    <row r="233" spans="1:2" x14ac:dyDescent="0.3">
      <c r="A233" s="1" t="s">
        <v>201</v>
      </c>
      <c r="B233">
        <v>1360165</v>
      </c>
    </row>
    <row r="234" spans="1:2" x14ac:dyDescent="0.3">
      <c r="A234" s="1" t="s">
        <v>230</v>
      </c>
      <c r="B234">
        <v>1355898</v>
      </c>
    </row>
    <row r="235" spans="1:2" x14ac:dyDescent="0.3">
      <c r="A235" s="1" t="s">
        <v>229</v>
      </c>
      <c r="B235">
        <v>1325807</v>
      </c>
    </row>
    <row r="236" spans="1:2" x14ac:dyDescent="0.3">
      <c r="A236" s="1" t="s">
        <v>228</v>
      </c>
      <c r="B236">
        <v>1325203</v>
      </c>
    </row>
    <row r="237" spans="1:2" x14ac:dyDescent="0.3">
      <c r="A237" s="1" t="s">
        <v>243</v>
      </c>
      <c r="B237">
        <v>1311941</v>
      </c>
    </row>
    <row r="238" spans="1:2" x14ac:dyDescent="0.3">
      <c r="A238" s="1" t="s">
        <v>123</v>
      </c>
      <c r="B238">
        <v>1293283</v>
      </c>
    </row>
    <row r="239" spans="1:2" x14ac:dyDescent="0.3">
      <c r="A239" s="1" t="s">
        <v>205</v>
      </c>
      <c r="B239">
        <v>1278894</v>
      </c>
    </row>
    <row r="240" spans="1:2" x14ac:dyDescent="0.3">
      <c r="A240" s="1" t="s">
        <v>225</v>
      </c>
      <c r="B240">
        <v>1269233</v>
      </c>
    </row>
    <row r="241" spans="1:2" x14ac:dyDescent="0.3">
      <c r="A241" s="1" t="s">
        <v>242</v>
      </c>
      <c r="B241">
        <v>1255629</v>
      </c>
    </row>
    <row r="242" spans="1:2" x14ac:dyDescent="0.3">
      <c r="A242" s="1" t="s">
        <v>222</v>
      </c>
      <c r="B242">
        <v>1254896</v>
      </c>
    </row>
    <row r="243" spans="1:2" x14ac:dyDescent="0.3">
      <c r="A243" s="1" t="s">
        <v>206</v>
      </c>
      <c r="B243">
        <v>1215703</v>
      </c>
    </row>
    <row r="244" spans="1:2" x14ac:dyDescent="0.3">
      <c r="A244" s="1" t="s">
        <v>197</v>
      </c>
      <c r="B244">
        <v>1139200</v>
      </c>
    </row>
    <row r="245" spans="1:2" x14ac:dyDescent="0.3">
      <c r="A245" s="1" t="s">
        <v>234</v>
      </c>
      <c r="B245">
        <v>1093819</v>
      </c>
    </row>
    <row r="246" spans="1:2" x14ac:dyDescent="0.3">
      <c r="A246" s="1" t="s">
        <v>179</v>
      </c>
      <c r="B246">
        <v>1073268</v>
      </c>
    </row>
    <row r="247" spans="1:2" x14ac:dyDescent="0.3">
      <c r="A247" s="1" t="s">
        <v>241</v>
      </c>
      <c r="B247">
        <v>1040596</v>
      </c>
    </row>
    <row r="248" spans="1:2" x14ac:dyDescent="0.3">
      <c r="A248" s="1" t="s">
        <v>240</v>
      </c>
      <c r="B248">
        <v>979756</v>
      </c>
    </row>
    <row r="249" spans="1:2" x14ac:dyDescent="0.3">
      <c r="A249" s="1" t="s">
        <v>100</v>
      </c>
      <c r="B249">
        <v>699183</v>
      </c>
    </row>
    <row r="250" spans="1:2" x14ac:dyDescent="0.3">
      <c r="A250" s="1" t="s">
        <v>140</v>
      </c>
      <c r="B250">
        <v>461364</v>
      </c>
    </row>
    <row r="251" spans="1:2" x14ac:dyDescent="0.3">
      <c r="A251" s="1" t="s">
        <v>239</v>
      </c>
      <c r="B251">
        <v>166896</v>
      </c>
    </row>
    <row r="252" spans="1:2" x14ac:dyDescent="0.3">
      <c r="A252" s="1" t="s">
        <v>246</v>
      </c>
      <c r="B252">
        <v>131246</v>
      </c>
    </row>
  </sheetData>
  <mergeCells count="1">
    <mergeCell ref="C2:F2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5169-794F-418B-B556-7203BC129133}">
  <dimension ref="A1:DK246"/>
  <sheetViews>
    <sheetView topLeftCell="CO1" zoomScale="85" zoomScaleNormal="85" workbookViewId="0">
      <selection activeCell="B173" sqref="B173"/>
    </sheetView>
  </sheetViews>
  <sheetFormatPr defaultRowHeight="14.4" x14ac:dyDescent="0.3"/>
  <cols>
    <col min="1" max="1" width="15.33203125" bestFit="1" customWidth="1"/>
    <col min="2" max="2" width="18.33203125" bestFit="1" customWidth="1"/>
    <col min="3" max="3" width="33.21875" bestFit="1" customWidth="1"/>
    <col min="4" max="4" width="10.33203125" bestFit="1" customWidth="1"/>
    <col min="8" max="8" width="10" bestFit="1" customWidth="1"/>
    <col min="9" max="9" width="10.77734375" customWidth="1"/>
    <col min="106" max="106" width="18.77734375" bestFit="1" customWidth="1"/>
    <col min="107" max="107" width="19.44140625" bestFit="1" customWidth="1"/>
    <col min="108" max="108" width="32.33203125" bestFit="1" customWidth="1"/>
    <col min="109" max="109" width="22.77734375" bestFit="1" customWidth="1"/>
    <col min="110" max="110" width="21.33203125" customWidth="1"/>
    <col min="111" max="111" width="23" bestFit="1" customWidth="1"/>
    <col min="112" max="112" width="19.44140625" bestFit="1" customWidth="1"/>
    <col min="113" max="113" width="11.33203125" bestFit="1" customWidth="1"/>
    <col min="114" max="114" width="20.77734375" bestFit="1" customWidth="1"/>
    <col min="115" max="115" width="22.77734375" bestFit="1" customWidth="1"/>
    <col min="215" max="215" width="11.33203125" bestFit="1" customWidth="1"/>
  </cols>
  <sheetData>
    <row r="1" spans="1:115" ht="15" thickBot="1" x14ac:dyDescent="0.35">
      <c r="D1" s="35" t="s">
        <v>0</v>
      </c>
      <c r="E1" s="36" t="s">
        <v>1</v>
      </c>
      <c r="F1" s="36" t="s">
        <v>2</v>
      </c>
      <c r="G1" s="36" t="s">
        <v>8</v>
      </c>
      <c r="H1" s="36" t="s">
        <v>3</v>
      </c>
      <c r="I1" s="36" t="s">
        <v>4</v>
      </c>
      <c r="J1" s="36" t="s">
        <v>5</v>
      </c>
      <c r="K1" s="36" t="s">
        <v>7</v>
      </c>
      <c r="L1" s="36" t="s">
        <v>10</v>
      </c>
      <c r="M1" s="36" t="s">
        <v>24</v>
      </c>
      <c r="N1" s="36" t="s">
        <v>6</v>
      </c>
      <c r="O1" s="36" t="s">
        <v>9</v>
      </c>
      <c r="P1" s="36" t="s">
        <v>14</v>
      </c>
      <c r="Q1" s="36" t="s">
        <v>17</v>
      </c>
      <c r="R1" s="36" t="s">
        <v>20</v>
      </c>
      <c r="S1" s="36" t="s">
        <v>13</v>
      </c>
      <c r="T1" s="36" t="s">
        <v>15</v>
      </c>
      <c r="U1" s="36" t="s">
        <v>19</v>
      </c>
      <c r="V1" s="36" t="s">
        <v>16</v>
      </c>
      <c r="W1" s="36" t="s">
        <v>21</v>
      </c>
      <c r="X1" s="36" t="s">
        <v>46</v>
      </c>
      <c r="Y1" s="36" t="s">
        <v>34</v>
      </c>
      <c r="Z1" s="36" t="s">
        <v>51</v>
      </c>
      <c r="AA1" s="36" t="s">
        <v>23</v>
      </c>
      <c r="AB1" s="36" t="s">
        <v>11</v>
      </c>
      <c r="AC1" s="36" t="s">
        <v>30</v>
      </c>
      <c r="AD1" s="36" t="s">
        <v>12</v>
      </c>
      <c r="AE1" s="36" t="s">
        <v>32</v>
      </c>
      <c r="AF1" s="36" t="s">
        <v>33</v>
      </c>
      <c r="AG1" s="36" t="s">
        <v>27</v>
      </c>
      <c r="AH1" s="36" t="s">
        <v>31</v>
      </c>
      <c r="AI1" s="36" t="s">
        <v>71</v>
      </c>
      <c r="AJ1" s="36" t="s">
        <v>54</v>
      </c>
      <c r="AK1" s="36" t="s">
        <v>35</v>
      </c>
      <c r="AL1" s="36" t="s">
        <v>36</v>
      </c>
      <c r="AM1" s="36" t="s">
        <v>37</v>
      </c>
      <c r="AN1" s="36" t="s">
        <v>28</v>
      </c>
      <c r="AO1" s="36" t="s">
        <v>45</v>
      </c>
      <c r="AP1" s="36" t="s">
        <v>22</v>
      </c>
      <c r="AQ1" s="36" t="s">
        <v>26</v>
      </c>
      <c r="AR1" s="36" t="s">
        <v>39</v>
      </c>
      <c r="AS1" s="36" t="s">
        <v>42</v>
      </c>
      <c r="AT1" s="36" t="s">
        <v>60</v>
      </c>
      <c r="AU1" s="36" t="s">
        <v>88</v>
      </c>
      <c r="AV1" s="36" t="s">
        <v>49</v>
      </c>
      <c r="AW1" s="36" t="s">
        <v>25</v>
      </c>
      <c r="AX1" s="36" t="s">
        <v>43</v>
      </c>
      <c r="AY1" s="36" t="s">
        <v>38</v>
      </c>
      <c r="AZ1" s="36" t="s">
        <v>64</v>
      </c>
      <c r="BA1" s="36" t="s">
        <v>67</v>
      </c>
      <c r="BB1" s="36" t="s">
        <v>69</v>
      </c>
      <c r="BC1" s="36" t="s">
        <v>52</v>
      </c>
      <c r="BD1" s="36" t="s">
        <v>56</v>
      </c>
      <c r="BE1" s="36" t="s">
        <v>98</v>
      </c>
      <c r="BF1" s="36" t="s">
        <v>59</v>
      </c>
      <c r="BG1" s="36" t="s">
        <v>68</v>
      </c>
      <c r="BH1" s="36" t="s">
        <v>77</v>
      </c>
      <c r="BI1" s="36" t="s">
        <v>53</v>
      </c>
      <c r="BJ1" s="36" t="s">
        <v>40</v>
      </c>
      <c r="BK1" s="36" t="s">
        <v>50</v>
      </c>
      <c r="BL1" s="36" t="s">
        <v>75</v>
      </c>
      <c r="BM1" s="36" t="s">
        <v>55</v>
      </c>
      <c r="BN1" s="36" t="s">
        <v>84</v>
      </c>
      <c r="BO1" s="36" t="s">
        <v>62</v>
      </c>
      <c r="BP1" s="36" t="s">
        <v>111</v>
      </c>
      <c r="BQ1" s="36" t="s">
        <v>70</v>
      </c>
      <c r="BR1" s="36" t="s">
        <v>61</v>
      </c>
      <c r="BS1" s="36" t="s">
        <v>65</v>
      </c>
      <c r="BT1" s="36" t="s">
        <v>47</v>
      </c>
      <c r="BU1" s="36" t="s">
        <v>80</v>
      </c>
      <c r="BV1" s="36" t="s">
        <v>105</v>
      </c>
      <c r="BW1" s="36" t="s">
        <v>78</v>
      </c>
      <c r="BX1" s="36" t="s">
        <v>58</v>
      </c>
      <c r="BY1" s="36" t="s">
        <v>41</v>
      </c>
      <c r="BZ1" s="36" t="s">
        <v>44</v>
      </c>
      <c r="CA1" s="36" t="s">
        <v>85</v>
      </c>
      <c r="CB1" s="36" t="s">
        <v>83</v>
      </c>
      <c r="CC1" s="36" t="s">
        <v>76</v>
      </c>
      <c r="CD1" s="36" t="s">
        <v>146</v>
      </c>
      <c r="CE1" s="36" t="s">
        <v>57</v>
      </c>
      <c r="CF1" s="36" t="s">
        <v>63</v>
      </c>
      <c r="CG1" s="36" t="s">
        <v>82</v>
      </c>
      <c r="CH1" s="36" t="s">
        <v>130</v>
      </c>
      <c r="CI1" s="36" t="s">
        <v>89</v>
      </c>
      <c r="CJ1" s="36" t="s">
        <v>81</v>
      </c>
      <c r="CK1" s="36" t="s">
        <v>74</v>
      </c>
      <c r="CL1" s="36" t="s">
        <v>73</v>
      </c>
      <c r="CM1" s="36" t="s">
        <v>48</v>
      </c>
      <c r="CN1" s="36" t="s">
        <v>79</v>
      </c>
      <c r="CO1" s="36" t="s">
        <v>92</v>
      </c>
      <c r="CP1" s="36" t="s">
        <v>104</v>
      </c>
      <c r="CQ1" s="36" t="s">
        <v>128</v>
      </c>
      <c r="CR1" s="36" t="s">
        <v>87</v>
      </c>
      <c r="CS1" s="36" t="s">
        <v>121</v>
      </c>
      <c r="CT1" s="36" t="s">
        <v>97</v>
      </c>
      <c r="CU1" s="36" t="s">
        <v>86</v>
      </c>
      <c r="CV1" s="36" t="s">
        <v>138</v>
      </c>
      <c r="CW1" s="36" t="s">
        <v>159</v>
      </c>
      <c r="CX1" s="36" t="s">
        <v>103</v>
      </c>
      <c r="CY1" s="36" t="s">
        <v>93</v>
      </c>
      <c r="CZ1" s="36" t="s">
        <v>101</v>
      </c>
      <c r="DA1" s="37" t="s">
        <v>72</v>
      </c>
    </row>
    <row r="2" spans="1:115" ht="15" thickBot="1" x14ac:dyDescent="0.35">
      <c r="D2" s="74">
        <v>406752854</v>
      </c>
      <c r="E2" s="75">
        <v>321531923</v>
      </c>
      <c r="F2" s="75">
        <v>106220312</v>
      </c>
      <c r="G2" s="75">
        <v>98907530</v>
      </c>
      <c r="H2" s="75">
        <v>95245942</v>
      </c>
      <c r="I2" s="75">
        <v>71493642</v>
      </c>
      <c r="J2" s="75">
        <v>58689201</v>
      </c>
      <c r="K2" s="75">
        <v>53847099</v>
      </c>
      <c r="L2" s="75">
        <v>52714244</v>
      </c>
      <c r="M2" s="75">
        <v>43352563</v>
      </c>
      <c r="N2" s="75">
        <v>37718876</v>
      </c>
      <c r="O2" s="75">
        <v>36034193</v>
      </c>
      <c r="P2" s="75">
        <v>34457397</v>
      </c>
      <c r="Q2" s="75">
        <v>32577641</v>
      </c>
      <c r="R2" s="75">
        <v>30926596</v>
      </c>
      <c r="S2" s="75">
        <v>30839651</v>
      </c>
      <c r="T2" s="75">
        <v>30036217</v>
      </c>
      <c r="U2" s="75">
        <v>29406161</v>
      </c>
      <c r="V2" s="75">
        <v>29017159</v>
      </c>
      <c r="W2" s="75">
        <v>23706024</v>
      </c>
      <c r="X2" s="75">
        <v>23503627</v>
      </c>
      <c r="Y2" s="75">
        <v>23496527</v>
      </c>
      <c r="Z2" s="75">
        <v>23487090</v>
      </c>
      <c r="AA2" s="75">
        <v>22416732</v>
      </c>
      <c r="AB2" s="75">
        <v>22221488</v>
      </c>
      <c r="AC2" s="75">
        <v>21680731</v>
      </c>
      <c r="AD2" s="75">
        <v>21600662</v>
      </c>
      <c r="AE2" s="75">
        <v>20780606</v>
      </c>
      <c r="AF2" s="75">
        <v>19548612</v>
      </c>
      <c r="AG2" s="75">
        <v>18624804</v>
      </c>
      <c r="AH2" s="75">
        <v>18392307</v>
      </c>
      <c r="AI2" s="75">
        <v>18092071</v>
      </c>
      <c r="AJ2" s="75">
        <v>17562010</v>
      </c>
      <c r="AK2" s="75">
        <v>17402133</v>
      </c>
      <c r="AL2" s="75">
        <v>17148942</v>
      </c>
      <c r="AM2" s="75">
        <v>16691377</v>
      </c>
      <c r="AN2" s="75">
        <v>16147482</v>
      </c>
      <c r="AO2" s="75">
        <v>15760834</v>
      </c>
      <c r="AP2" s="75">
        <v>13983654</v>
      </c>
      <c r="AQ2" s="75">
        <v>13950190</v>
      </c>
      <c r="AR2" s="75">
        <v>13696030</v>
      </c>
      <c r="AS2" s="75">
        <v>13607761</v>
      </c>
      <c r="AT2" s="75">
        <v>13309003</v>
      </c>
      <c r="AU2" s="75">
        <v>13292102</v>
      </c>
      <c r="AV2" s="75">
        <v>13243173</v>
      </c>
      <c r="AW2" s="75">
        <v>13219251</v>
      </c>
      <c r="AX2" s="75">
        <v>13036855</v>
      </c>
      <c r="AY2" s="75">
        <v>12841006</v>
      </c>
      <c r="AZ2" s="75">
        <v>12400514</v>
      </c>
      <c r="BA2" s="75">
        <v>12191296</v>
      </c>
      <c r="BB2" s="75">
        <v>12061403</v>
      </c>
      <c r="BC2" s="75">
        <v>11706580</v>
      </c>
      <c r="BD2" s="75">
        <v>11659716</v>
      </c>
      <c r="BE2" s="75">
        <v>11656470</v>
      </c>
      <c r="BF2" s="75">
        <v>11626216</v>
      </c>
      <c r="BG2" s="75">
        <v>11462066</v>
      </c>
      <c r="BH2" s="75">
        <v>11409095</v>
      </c>
      <c r="BI2" s="75">
        <v>11345855</v>
      </c>
      <c r="BJ2" s="75">
        <v>11266991</v>
      </c>
      <c r="BK2" s="75">
        <v>10908041</v>
      </c>
      <c r="BL2" s="75">
        <v>10413754</v>
      </c>
      <c r="BM2" s="75">
        <v>10407920</v>
      </c>
      <c r="BN2" s="75">
        <v>10380277</v>
      </c>
      <c r="BO2" s="75">
        <v>10311669</v>
      </c>
      <c r="BP2" s="75">
        <v>10235482</v>
      </c>
      <c r="BQ2" s="75">
        <v>9930098</v>
      </c>
      <c r="BR2" s="75">
        <v>9815908</v>
      </c>
      <c r="BS2" s="75">
        <v>9725518</v>
      </c>
      <c r="BT2" s="75">
        <v>9595370</v>
      </c>
      <c r="BU2" s="75">
        <v>9353577</v>
      </c>
      <c r="BV2" s="75">
        <v>9259309</v>
      </c>
      <c r="BW2" s="75">
        <v>9186263</v>
      </c>
      <c r="BX2" s="75">
        <v>9108392</v>
      </c>
      <c r="BY2" s="75">
        <v>8882297</v>
      </c>
      <c r="BZ2" s="75">
        <v>8056207</v>
      </c>
      <c r="CA2" s="75">
        <v>7800588</v>
      </c>
      <c r="CB2" s="75">
        <v>7499694</v>
      </c>
      <c r="CC2" s="75">
        <v>7254956</v>
      </c>
      <c r="CD2" s="75">
        <v>7204563</v>
      </c>
      <c r="CE2" s="75">
        <v>7173505</v>
      </c>
      <c r="CF2" s="75">
        <v>7058546</v>
      </c>
      <c r="CG2" s="75">
        <v>7015196</v>
      </c>
      <c r="CH2" s="75">
        <v>6944336</v>
      </c>
      <c r="CI2" s="75">
        <v>6912523</v>
      </c>
      <c r="CJ2" s="75">
        <v>6720112</v>
      </c>
      <c r="CK2" s="75">
        <v>6583128</v>
      </c>
      <c r="CL2" s="75">
        <v>6528996</v>
      </c>
      <c r="CM2" s="75">
        <v>6434968</v>
      </c>
      <c r="CN2" s="75">
        <v>6313437</v>
      </c>
      <c r="CO2" s="75">
        <v>5827811</v>
      </c>
      <c r="CP2" s="75">
        <v>5672688</v>
      </c>
      <c r="CQ2" s="75">
        <v>5442098</v>
      </c>
      <c r="CR2" s="75">
        <v>5431740</v>
      </c>
      <c r="CS2" s="75">
        <v>5392140</v>
      </c>
      <c r="CT2" s="75">
        <v>5372996</v>
      </c>
      <c r="CU2" s="75">
        <v>5099233</v>
      </c>
      <c r="CV2" s="75">
        <v>5033634</v>
      </c>
      <c r="CW2" s="75">
        <v>5028177</v>
      </c>
      <c r="CX2" s="75">
        <v>4921610</v>
      </c>
      <c r="CY2" s="75">
        <v>4871336</v>
      </c>
      <c r="CZ2" s="75">
        <v>4810921</v>
      </c>
      <c r="DA2" s="76">
        <v>4762110</v>
      </c>
      <c r="DC2">
        <f>SUM(D2:DA2)</f>
        <v>2561679611</v>
      </c>
    </row>
    <row r="3" spans="1:115" x14ac:dyDescent="0.3">
      <c r="D3" s="38" t="s">
        <v>251</v>
      </c>
      <c r="E3" s="24" t="s">
        <v>255</v>
      </c>
      <c r="F3" s="24" t="s">
        <v>258</v>
      </c>
      <c r="G3" s="24" t="s">
        <v>259</v>
      </c>
      <c r="H3" s="24" t="s">
        <v>255</v>
      </c>
      <c r="I3" s="24" t="s">
        <v>255</v>
      </c>
      <c r="J3" s="24" t="s">
        <v>264</v>
      </c>
      <c r="K3" s="24" t="s">
        <v>260</v>
      </c>
      <c r="L3" s="24" t="s">
        <v>258</v>
      </c>
      <c r="M3" s="25" t="s">
        <v>251</v>
      </c>
      <c r="N3" s="25" t="s">
        <v>262</v>
      </c>
      <c r="O3" s="25" t="s">
        <v>272</v>
      </c>
      <c r="P3" s="25" t="s">
        <v>276</v>
      </c>
      <c r="Q3" s="25" t="s">
        <v>279</v>
      </c>
      <c r="R3" s="24" t="s">
        <v>255</v>
      </c>
      <c r="S3" s="24" t="s">
        <v>255</v>
      </c>
      <c r="T3" s="24" t="s">
        <v>258</v>
      </c>
      <c r="U3" s="25" t="s">
        <v>258</v>
      </c>
      <c r="V3" s="25" t="s">
        <v>251</v>
      </c>
      <c r="W3" s="25" t="s">
        <v>257</v>
      </c>
      <c r="X3" s="25" t="s">
        <v>288</v>
      </c>
      <c r="Y3" s="25" t="s">
        <v>255</v>
      </c>
      <c r="Z3" s="25" t="s">
        <v>253</v>
      </c>
      <c r="AA3" s="25" t="s">
        <v>257</v>
      </c>
      <c r="AB3" s="25" t="s">
        <v>266</v>
      </c>
      <c r="AC3" s="25" t="s">
        <v>255</v>
      </c>
      <c r="AD3" s="25" t="s">
        <v>281</v>
      </c>
      <c r="AE3" s="25" t="s">
        <v>260</v>
      </c>
      <c r="AF3" s="25" t="s">
        <v>291</v>
      </c>
      <c r="AG3" s="25" t="s">
        <v>255</v>
      </c>
      <c r="AH3" s="25" t="s">
        <v>258</v>
      </c>
      <c r="AI3" s="25" t="s">
        <v>298</v>
      </c>
      <c r="AJ3" s="25" t="s">
        <v>257</v>
      </c>
      <c r="AK3" s="25" t="s">
        <v>252</v>
      </c>
      <c r="AL3" s="25" t="s">
        <v>301</v>
      </c>
      <c r="AM3" s="25" t="s">
        <v>303</v>
      </c>
      <c r="AN3" s="24" t="s">
        <v>258</v>
      </c>
      <c r="AO3" s="24" t="s">
        <v>282</v>
      </c>
      <c r="AP3" s="24" t="s">
        <v>281</v>
      </c>
      <c r="AQ3" s="24" t="s">
        <v>307</v>
      </c>
      <c r="AR3" s="24" t="s">
        <v>257</v>
      </c>
      <c r="AS3" s="24" t="s">
        <v>309</v>
      </c>
      <c r="AT3" s="24" t="s">
        <v>258</v>
      </c>
      <c r="AU3" s="24" t="s">
        <v>313</v>
      </c>
      <c r="AV3" s="25" t="s">
        <v>258</v>
      </c>
      <c r="AW3" s="25" t="s">
        <v>260</v>
      </c>
      <c r="AX3" s="25" t="s">
        <v>296</v>
      </c>
      <c r="AY3" s="25" t="s">
        <v>276</v>
      </c>
      <c r="AZ3" s="25" t="s">
        <v>315</v>
      </c>
      <c r="BA3" s="25" t="s">
        <v>260</v>
      </c>
      <c r="BB3" s="25" t="s">
        <v>293</v>
      </c>
      <c r="BC3" s="25" t="s">
        <v>318</v>
      </c>
      <c r="BD3" s="25" t="s">
        <v>321</v>
      </c>
      <c r="BE3" s="25" t="s">
        <v>261</v>
      </c>
      <c r="BF3" s="25" t="s">
        <v>308</v>
      </c>
      <c r="BG3" s="25" t="s">
        <v>319</v>
      </c>
      <c r="BH3" s="25" t="s">
        <v>255</v>
      </c>
      <c r="BI3" s="25" t="s">
        <v>322</v>
      </c>
      <c r="BJ3" s="25" t="s">
        <v>260</v>
      </c>
      <c r="BK3" s="25" t="s">
        <v>266</v>
      </c>
      <c r="BL3" s="25" t="s">
        <v>257</v>
      </c>
      <c r="BM3" s="25" t="s">
        <v>330</v>
      </c>
      <c r="BN3" s="25" t="s">
        <v>281</v>
      </c>
      <c r="BO3" s="25" t="s">
        <v>331</v>
      </c>
      <c r="BP3" s="25" t="s">
        <v>279</v>
      </c>
      <c r="BQ3" s="25" t="s">
        <v>257</v>
      </c>
      <c r="BR3" s="25" t="s">
        <v>335</v>
      </c>
      <c r="BS3" s="25" t="s">
        <v>300</v>
      </c>
      <c r="BT3" s="25" t="s">
        <v>281</v>
      </c>
      <c r="BU3" s="25" t="s">
        <v>253</v>
      </c>
      <c r="BV3" s="25" t="s">
        <v>255</v>
      </c>
      <c r="BW3" s="25" t="s">
        <v>268</v>
      </c>
      <c r="BX3" s="25" t="s">
        <v>251</v>
      </c>
      <c r="BY3" s="25" t="s">
        <v>341</v>
      </c>
      <c r="BZ3" s="25" t="s">
        <v>261</v>
      </c>
      <c r="CA3" s="24" t="s">
        <v>343</v>
      </c>
      <c r="CB3" s="24" t="s">
        <v>257</v>
      </c>
      <c r="CC3" s="24" t="s">
        <v>302</v>
      </c>
      <c r="CD3" s="26" t="s">
        <v>253</v>
      </c>
      <c r="CE3" s="24" t="s">
        <v>288</v>
      </c>
      <c r="CF3" s="24" t="s">
        <v>276</v>
      </c>
      <c r="CG3" s="24" t="s">
        <v>273</v>
      </c>
      <c r="CH3" s="24" t="s">
        <v>293</v>
      </c>
      <c r="CI3" s="24" t="s">
        <v>258</v>
      </c>
      <c r="CJ3" s="24" t="s">
        <v>268</v>
      </c>
      <c r="CK3" s="24" t="s">
        <v>251</v>
      </c>
      <c r="CL3" s="24" t="s">
        <v>258</v>
      </c>
      <c r="CM3" s="24" t="s">
        <v>298</v>
      </c>
      <c r="CN3" s="24" t="s">
        <v>255</v>
      </c>
      <c r="CO3" s="24" t="s">
        <v>258</v>
      </c>
      <c r="CP3" s="24" t="s">
        <v>352</v>
      </c>
      <c r="CQ3" s="24" t="s">
        <v>333</v>
      </c>
      <c r="CR3" s="24" t="s">
        <v>356</v>
      </c>
      <c r="CS3" s="24" t="s">
        <v>358</v>
      </c>
      <c r="CT3" s="24" t="s">
        <v>276</v>
      </c>
      <c r="CU3" s="24" t="s">
        <v>360</v>
      </c>
      <c r="CV3" s="24" t="s">
        <v>361</v>
      </c>
      <c r="CW3" s="24" t="s">
        <v>263</v>
      </c>
      <c r="CX3" s="24" t="s">
        <v>363</v>
      </c>
      <c r="CY3" s="24" t="s">
        <v>260</v>
      </c>
      <c r="CZ3" s="24" t="s">
        <v>276</v>
      </c>
      <c r="DA3" s="39" t="s">
        <v>337</v>
      </c>
    </row>
    <row r="4" spans="1:115" x14ac:dyDescent="0.3">
      <c r="D4" s="38" t="s">
        <v>252</v>
      </c>
      <c r="E4" s="24" t="s">
        <v>256</v>
      </c>
      <c r="F4" s="24" t="s">
        <v>252</v>
      </c>
      <c r="G4" s="24" t="s">
        <v>260</v>
      </c>
      <c r="H4" s="24" t="s">
        <v>262</v>
      </c>
      <c r="I4" s="24" t="s">
        <v>263</v>
      </c>
      <c r="J4" s="24" t="s">
        <v>265</v>
      </c>
      <c r="K4" s="24" t="s">
        <v>268</v>
      </c>
      <c r="L4" s="24" t="s">
        <v>269</v>
      </c>
      <c r="M4" s="25" t="s">
        <v>268</v>
      </c>
      <c r="N4" s="25" t="s">
        <v>253</v>
      </c>
      <c r="O4" s="25" t="s">
        <v>273</v>
      </c>
      <c r="P4" s="25" t="s">
        <v>277</v>
      </c>
      <c r="Q4" s="25" t="s">
        <v>258</v>
      </c>
      <c r="R4" s="24" t="s">
        <v>265</v>
      </c>
      <c r="S4" s="24" t="s">
        <v>280</v>
      </c>
      <c r="T4" s="24" t="s">
        <v>260</v>
      </c>
      <c r="U4" s="24" t="s">
        <v>260</v>
      </c>
      <c r="V4" s="24" t="s">
        <v>263</v>
      </c>
      <c r="W4" s="24" t="s">
        <v>308</v>
      </c>
      <c r="X4" s="24" t="s">
        <v>260</v>
      </c>
      <c r="Y4" s="24" t="s">
        <v>268</v>
      </c>
      <c r="Z4" s="24" t="s">
        <v>291</v>
      </c>
      <c r="AA4" s="24" t="s">
        <v>292</v>
      </c>
      <c r="AB4" s="24" t="s">
        <v>261</v>
      </c>
      <c r="AC4" s="24" t="s">
        <v>258</v>
      </c>
      <c r="AD4" s="24" t="s">
        <v>268</v>
      </c>
      <c r="AE4" s="24" t="s">
        <v>261</v>
      </c>
      <c r="AF4" s="24" t="s">
        <v>276</v>
      </c>
      <c r="AG4" s="24" t="s">
        <v>292</v>
      </c>
      <c r="AH4" s="24" t="s">
        <v>293</v>
      </c>
      <c r="AI4" s="24" t="s">
        <v>253</v>
      </c>
      <c r="AJ4" s="24" t="s">
        <v>299</v>
      </c>
      <c r="AK4" s="24" t="s">
        <v>268</v>
      </c>
      <c r="AL4" s="24" t="s">
        <v>302</v>
      </c>
      <c r="AM4" s="24" t="s">
        <v>289</v>
      </c>
      <c r="AN4" s="24" t="s">
        <v>260</v>
      </c>
      <c r="AO4" s="24" t="s">
        <v>253</v>
      </c>
      <c r="AP4" s="24" t="s">
        <v>304</v>
      </c>
      <c r="AQ4" s="24" t="s">
        <v>255</v>
      </c>
      <c r="AR4" s="24" t="s">
        <v>297</v>
      </c>
      <c r="AS4" s="24" t="s">
        <v>310</v>
      </c>
      <c r="AT4" s="24" t="s">
        <v>260</v>
      </c>
      <c r="AU4" s="24" t="s">
        <v>281</v>
      </c>
      <c r="AV4" s="24" t="s">
        <v>293</v>
      </c>
      <c r="AW4" s="24" t="s">
        <v>296</v>
      </c>
      <c r="AX4" s="24" t="s">
        <v>268</v>
      </c>
      <c r="AY4" s="24" t="s">
        <v>304</v>
      </c>
      <c r="AZ4" s="24" t="s">
        <v>255</v>
      </c>
      <c r="BA4" s="24" t="s">
        <v>317</v>
      </c>
      <c r="BB4" s="24" t="s">
        <v>281</v>
      </c>
      <c r="BC4" s="24" t="s">
        <v>319</v>
      </c>
      <c r="BD4" s="24" t="s">
        <v>322</v>
      </c>
      <c r="BE4" s="24" t="s">
        <v>266</v>
      </c>
      <c r="BF4" s="24" t="s">
        <v>257</v>
      </c>
      <c r="BG4" s="24" t="s">
        <v>286</v>
      </c>
      <c r="BH4" s="24" t="s">
        <v>253</v>
      </c>
      <c r="BI4" s="24" t="s">
        <v>260</v>
      </c>
      <c r="BJ4" s="24" t="s">
        <v>261</v>
      </c>
      <c r="BK4" s="24" t="s">
        <v>328</v>
      </c>
      <c r="BL4" s="24" t="s">
        <v>329</v>
      </c>
      <c r="BM4" s="24" t="s">
        <v>304</v>
      </c>
      <c r="BN4" s="24" t="s">
        <v>304</v>
      </c>
      <c r="BO4" s="24" t="s">
        <v>332</v>
      </c>
      <c r="BP4" s="24" t="s">
        <v>334</v>
      </c>
      <c r="BQ4" s="24" t="s">
        <v>299</v>
      </c>
      <c r="BR4" s="24" t="s">
        <v>333</v>
      </c>
      <c r="BS4" s="24" t="s">
        <v>257</v>
      </c>
      <c r="BT4" s="24" t="s">
        <v>253</v>
      </c>
      <c r="BU4" s="24" t="s">
        <v>337</v>
      </c>
      <c r="BV4" s="24" t="s">
        <v>256</v>
      </c>
      <c r="BW4" s="24" t="s">
        <v>253</v>
      </c>
      <c r="BX4" s="24" t="s">
        <v>292</v>
      </c>
      <c r="BY4" s="24" t="s">
        <v>260</v>
      </c>
      <c r="BZ4" s="24" t="s">
        <v>296</v>
      </c>
      <c r="CA4" s="24" t="s">
        <v>322</v>
      </c>
      <c r="CB4" s="24" t="s">
        <v>261</v>
      </c>
      <c r="CC4" s="24" t="s">
        <v>344</v>
      </c>
      <c r="CD4" s="24" t="s">
        <v>334</v>
      </c>
      <c r="CE4" s="24" t="s">
        <v>260</v>
      </c>
      <c r="CF4" s="24" t="s">
        <v>345</v>
      </c>
      <c r="CG4" s="24" t="s">
        <v>347</v>
      </c>
      <c r="CH4" s="24" t="s">
        <v>334</v>
      </c>
      <c r="CI4" s="24" t="s">
        <v>260</v>
      </c>
      <c r="CJ4" s="24" t="s">
        <v>251</v>
      </c>
      <c r="CK4" s="24" t="s">
        <v>281</v>
      </c>
      <c r="CL4" s="24" t="s">
        <v>260</v>
      </c>
      <c r="CM4" s="24" t="s">
        <v>350</v>
      </c>
      <c r="CN4" s="24" t="s">
        <v>351</v>
      </c>
      <c r="CO4" s="24" t="s">
        <v>260</v>
      </c>
      <c r="CP4" s="24" t="s">
        <v>353</v>
      </c>
      <c r="CQ4" s="24" t="s">
        <v>348</v>
      </c>
      <c r="CR4" s="24" t="s">
        <v>255</v>
      </c>
      <c r="CS4" s="24" t="s">
        <v>251</v>
      </c>
      <c r="CT4" s="24" t="s">
        <v>253</v>
      </c>
      <c r="CU4" s="24" t="s">
        <v>351</v>
      </c>
      <c r="CV4" s="24" t="s">
        <v>268</v>
      </c>
      <c r="CW4" s="24" t="s">
        <v>255</v>
      </c>
      <c r="CX4" s="24" t="s">
        <v>253</v>
      </c>
      <c r="CY4" s="24" t="s">
        <v>258</v>
      </c>
      <c r="CZ4" s="24" t="s">
        <v>277</v>
      </c>
      <c r="DA4" s="39" t="s">
        <v>260</v>
      </c>
    </row>
    <row r="5" spans="1:115" x14ac:dyDescent="0.3">
      <c r="D5" s="40" t="s">
        <v>253</v>
      </c>
      <c r="E5" s="25" t="s">
        <v>253</v>
      </c>
      <c r="F5" s="25" t="s">
        <v>253</v>
      </c>
      <c r="G5" s="25" t="s">
        <v>261</v>
      </c>
      <c r="H5" s="25" t="s">
        <v>253</v>
      </c>
      <c r="I5" s="25" t="s">
        <v>253</v>
      </c>
      <c r="J5" s="25" t="s">
        <v>266</v>
      </c>
      <c r="K5" s="24" t="s">
        <v>253</v>
      </c>
      <c r="L5" s="25" t="s">
        <v>253</v>
      </c>
      <c r="M5" s="24" t="s">
        <v>255</v>
      </c>
      <c r="N5" s="24" t="s">
        <v>271</v>
      </c>
      <c r="O5" s="24" t="s">
        <v>274</v>
      </c>
      <c r="P5" s="24" t="s">
        <v>278</v>
      </c>
      <c r="Q5" s="24" t="s">
        <v>253</v>
      </c>
      <c r="R5" s="24" t="s">
        <v>260</v>
      </c>
      <c r="S5" s="24" t="s">
        <v>268</v>
      </c>
      <c r="T5" s="24" t="s">
        <v>268</v>
      </c>
      <c r="U5" s="24" t="s">
        <v>282</v>
      </c>
      <c r="V5" s="24" t="s">
        <v>253</v>
      </c>
      <c r="W5" s="25" t="s">
        <v>286</v>
      </c>
      <c r="X5" s="25" t="s">
        <v>289</v>
      </c>
      <c r="Y5" s="24" t="s">
        <v>261</v>
      </c>
      <c r="Z5" s="24" t="s">
        <v>254</v>
      </c>
      <c r="AA5" s="24" t="s">
        <v>286</v>
      </c>
      <c r="AB5" s="24" t="s">
        <v>259</v>
      </c>
      <c r="AC5" s="24" t="s">
        <v>293</v>
      </c>
      <c r="AD5" s="24" t="s">
        <v>251</v>
      </c>
      <c r="AE5" s="24" t="s">
        <v>296</v>
      </c>
      <c r="AF5" s="24" t="s">
        <v>254</v>
      </c>
      <c r="AG5" s="24" t="s">
        <v>253</v>
      </c>
      <c r="AH5" s="24" t="s">
        <v>253</v>
      </c>
      <c r="AI5" s="24" t="s">
        <v>262</v>
      </c>
      <c r="AJ5" s="24" t="s">
        <v>253</v>
      </c>
      <c r="AK5" s="24" t="s">
        <v>253</v>
      </c>
      <c r="AL5" s="24" t="s">
        <v>261</v>
      </c>
      <c r="AM5" s="24" t="s">
        <v>304</v>
      </c>
      <c r="AN5" s="24" t="s">
        <v>283</v>
      </c>
      <c r="AO5" s="24" t="s">
        <v>305</v>
      </c>
      <c r="AP5" s="24" t="s">
        <v>301</v>
      </c>
      <c r="AQ5" s="24" t="s">
        <v>268</v>
      </c>
      <c r="AR5" s="24" t="s">
        <v>308</v>
      </c>
      <c r="AS5" s="24" t="s">
        <v>311</v>
      </c>
      <c r="AT5" s="24" t="s">
        <v>261</v>
      </c>
      <c r="AU5" s="24" t="s">
        <v>264</v>
      </c>
      <c r="AV5" s="24" t="s">
        <v>251</v>
      </c>
      <c r="AW5" s="24" t="s">
        <v>314</v>
      </c>
      <c r="AX5" s="24" t="s">
        <v>312</v>
      </c>
      <c r="AY5" s="24" t="s">
        <v>277</v>
      </c>
      <c r="AZ5" s="24" t="s">
        <v>316</v>
      </c>
      <c r="BA5" s="24" t="s">
        <v>261</v>
      </c>
      <c r="BB5" s="24" t="s">
        <v>251</v>
      </c>
      <c r="BC5" s="24" t="s">
        <v>320</v>
      </c>
      <c r="BD5" s="24" t="s">
        <v>304</v>
      </c>
      <c r="BE5" s="24" t="s">
        <v>260</v>
      </c>
      <c r="BF5" s="24" t="s">
        <v>287</v>
      </c>
      <c r="BG5" s="24" t="s">
        <v>304</v>
      </c>
      <c r="BH5" s="24" t="s">
        <v>324</v>
      </c>
      <c r="BI5" s="24" t="s">
        <v>320</v>
      </c>
      <c r="BJ5" s="24" t="s">
        <v>325</v>
      </c>
      <c r="BK5" s="24" t="s">
        <v>261</v>
      </c>
      <c r="BL5" s="24" t="s">
        <v>253</v>
      </c>
      <c r="BM5" s="24" t="s">
        <v>306</v>
      </c>
      <c r="BN5" s="24" t="s">
        <v>301</v>
      </c>
      <c r="BO5" s="24" t="s">
        <v>312</v>
      </c>
      <c r="BP5" s="24" t="s">
        <v>253</v>
      </c>
      <c r="BQ5" s="24" t="s">
        <v>330</v>
      </c>
      <c r="BR5" s="24" t="s">
        <v>336</v>
      </c>
      <c r="BS5" s="24" t="s">
        <v>260</v>
      </c>
      <c r="BT5" s="24" t="s">
        <v>268</v>
      </c>
      <c r="BU5" s="24" t="s">
        <v>338</v>
      </c>
      <c r="BV5" s="24" t="s">
        <v>253</v>
      </c>
      <c r="BW5" s="24" t="s">
        <v>339</v>
      </c>
      <c r="BX5" s="24" t="s">
        <v>252</v>
      </c>
      <c r="BY5" s="24" t="s">
        <v>261</v>
      </c>
      <c r="BZ5" s="24" t="s">
        <v>282</v>
      </c>
      <c r="CA5" s="24" t="s">
        <v>282</v>
      </c>
      <c r="CB5" s="24" t="s">
        <v>304</v>
      </c>
      <c r="CC5" s="24" t="s">
        <v>306</v>
      </c>
      <c r="CD5" s="24" t="s">
        <v>318</v>
      </c>
      <c r="CE5" s="24" t="s">
        <v>289</v>
      </c>
      <c r="CF5" s="24" t="s">
        <v>304</v>
      </c>
      <c r="CG5" s="24" t="s">
        <v>348</v>
      </c>
      <c r="CH5" s="24" t="s">
        <v>268</v>
      </c>
      <c r="CI5" s="24" t="s">
        <v>268</v>
      </c>
      <c r="CJ5" s="24" t="s">
        <v>253</v>
      </c>
      <c r="CK5" s="24" t="s">
        <v>349</v>
      </c>
      <c r="CL5" s="24" t="s">
        <v>268</v>
      </c>
      <c r="CM5" s="24" t="s">
        <v>255</v>
      </c>
      <c r="CN5" s="24" t="s">
        <v>275</v>
      </c>
      <c r="CO5" s="24"/>
      <c r="CP5" s="24" t="s">
        <v>354</v>
      </c>
      <c r="CQ5" s="24" t="s">
        <v>355</v>
      </c>
      <c r="CR5" s="24" t="s">
        <v>357</v>
      </c>
      <c r="CS5" s="24" t="s">
        <v>359</v>
      </c>
      <c r="CT5" s="24" t="s">
        <v>291</v>
      </c>
      <c r="CU5" s="24" t="s">
        <v>287</v>
      </c>
      <c r="CV5" s="24" t="s">
        <v>362</v>
      </c>
      <c r="CW5" s="24" t="s">
        <v>253</v>
      </c>
      <c r="CX5" s="24" t="s">
        <v>364</v>
      </c>
      <c r="CY5" s="24"/>
      <c r="CZ5" s="24" t="s">
        <v>278</v>
      </c>
      <c r="DA5" s="39" t="s">
        <v>253</v>
      </c>
    </row>
    <row r="6" spans="1:115" ht="15" thickBot="1" x14ac:dyDescent="0.35">
      <c r="D6" s="38" t="s">
        <v>254</v>
      </c>
      <c r="E6" s="24" t="s">
        <v>257</v>
      </c>
      <c r="F6" s="24" t="s">
        <v>251</v>
      </c>
      <c r="G6" s="24" t="s">
        <v>296</v>
      </c>
      <c r="H6" s="24" t="s">
        <v>251</v>
      </c>
      <c r="I6" s="24" t="s">
        <v>251</v>
      </c>
      <c r="J6" s="24" t="s">
        <v>267</v>
      </c>
      <c r="K6" s="24" t="s">
        <v>370</v>
      </c>
      <c r="L6" s="24" t="s">
        <v>265</v>
      </c>
      <c r="M6" s="25" t="s">
        <v>270</v>
      </c>
      <c r="N6" s="25"/>
      <c r="O6" s="25" t="s">
        <v>275</v>
      </c>
      <c r="P6" s="25"/>
      <c r="Q6" s="24"/>
      <c r="R6" s="24" t="s">
        <v>251</v>
      </c>
      <c r="S6" s="24" t="s">
        <v>281</v>
      </c>
      <c r="T6" s="24"/>
      <c r="U6" s="24" t="s">
        <v>283</v>
      </c>
      <c r="V6" s="24" t="s">
        <v>285</v>
      </c>
      <c r="W6" s="25" t="s">
        <v>287</v>
      </c>
      <c r="X6" s="24" t="s">
        <v>265</v>
      </c>
      <c r="Y6" s="24" t="s">
        <v>290</v>
      </c>
      <c r="Z6" s="24"/>
      <c r="AA6" s="24"/>
      <c r="AB6" s="24" t="s">
        <v>294</v>
      </c>
      <c r="AC6" s="24" t="s">
        <v>269</v>
      </c>
      <c r="AD6" s="24" t="s">
        <v>295</v>
      </c>
      <c r="AE6" s="24" t="s">
        <v>297</v>
      </c>
      <c r="AF6" s="24" t="s">
        <v>265</v>
      </c>
      <c r="AG6" s="24"/>
      <c r="AH6" s="24" t="s">
        <v>268</v>
      </c>
      <c r="AI6" s="24"/>
      <c r="AJ6" s="24" t="s">
        <v>300</v>
      </c>
      <c r="AK6" s="24" t="s">
        <v>251</v>
      </c>
      <c r="AL6" s="24"/>
      <c r="AM6" s="24"/>
      <c r="AN6" s="24"/>
      <c r="AO6" s="24" t="s">
        <v>306</v>
      </c>
      <c r="AP6" s="24"/>
      <c r="AQ6" s="24" t="s">
        <v>253</v>
      </c>
      <c r="AR6" s="24" t="s">
        <v>299</v>
      </c>
      <c r="AS6" s="24" t="s">
        <v>312</v>
      </c>
      <c r="AT6" s="24"/>
      <c r="AU6" s="24" t="s">
        <v>251</v>
      </c>
      <c r="AV6" s="24"/>
      <c r="AW6" s="24"/>
      <c r="AX6" s="24" t="s">
        <v>261</v>
      </c>
      <c r="AY6" s="24" t="s">
        <v>253</v>
      </c>
      <c r="AZ6" s="24" t="s">
        <v>275</v>
      </c>
      <c r="BA6" s="24"/>
      <c r="BB6" s="24" t="s">
        <v>253</v>
      </c>
      <c r="BC6" s="24" t="s">
        <v>257</v>
      </c>
      <c r="BD6" s="24"/>
      <c r="BE6" s="24" t="s">
        <v>297</v>
      </c>
      <c r="BF6" s="24" t="s">
        <v>286</v>
      </c>
      <c r="BG6" s="24"/>
      <c r="BH6" s="24" t="s">
        <v>323</v>
      </c>
      <c r="BI6" s="24" t="s">
        <v>311</v>
      </c>
      <c r="BJ6" s="24"/>
      <c r="BK6" s="24"/>
      <c r="BL6" s="24"/>
      <c r="BM6" s="24" t="s">
        <v>268</v>
      </c>
      <c r="BN6" s="24" t="s">
        <v>284</v>
      </c>
      <c r="BO6" s="24"/>
      <c r="BP6" s="24"/>
      <c r="BQ6" s="24" t="s">
        <v>333</v>
      </c>
      <c r="BR6" s="24" t="s">
        <v>315</v>
      </c>
      <c r="BS6" s="24" t="s">
        <v>286</v>
      </c>
      <c r="BT6" s="24"/>
      <c r="BU6" s="24"/>
      <c r="BV6" s="24" t="s">
        <v>261</v>
      </c>
      <c r="BW6" s="24" t="s">
        <v>251</v>
      </c>
      <c r="BX6" s="24" t="s">
        <v>268</v>
      </c>
      <c r="BY6" s="24" t="s">
        <v>304</v>
      </c>
      <c r="BZ6" s="24" t="s">
        <v>340</v>
      </c>
      <c r="CA6" s="24" t="s">
        <v>320</v>
      </c>
      <c r="CB6" s="24" t="s">
        <v>342</v>
      </c>
      <c r="CC6" s="24"/>
      <c r="CD6" s="24" t="s">
        <v>300</v>
      </c>
      <c r="CE6" s="24"/>
      <c r="CF6" s="24" t="s">
        <v>283</v>
      </c>
      <c r="CG6" s="24" t="s">
        <v>265</v>
      </c>
      <c r="CH6" s="24" t="s">
        <v>346</v>
      </c>
      <c r="CI6" s="24" t="s">
        <v>274</v>
      </c>
      <c r="CJ6" s="24" t="s">
        <v>252</v>
      </c>
      <c r="CK6" s="24"/>
      <c r="CL6" s="24" t="s">
        <v>252</v>
      </c>
      <c r="CM6" s="24" t="s">
        <v>334</v>
      </c>
      <c r="CN6" s="24"/>
      <c r="CO6" s="24"/>
      <c r="CP6" s="24" t="s">
        <v>257</v>
      </c>
      <c r="CQ6" s="24"/>
      <c r="CR6" s="24" t="s">
        <v>284</v>
      </c>
      <c r="CS6" s="24" t="s">
        <v>283</v>
      </c>
      <c r="CT6" s="24" t="s">
        <v>265</v>
      </c>
      <c r="CU6" s="24" t="s">
        <v>320</v>
      </c>
      <c r="CV6" s="24"/>
      <c r="CW6" s="24"/>
      <c r="CX6" s="24"/>
      <c r="CY6" s="24"/>
      <c r="CZ6" s="24" t="s">
        <v>265</v>
      </c>
      <c r="DA6" s="39"/>
      <c r="DE6" t="s">
        <v>387</v>
      </c>
      <c r="DF6" t="s">
        <v>385</v>
      </c>
      <c r="DG6" t="s">
        <v>386</v>
      </c>
      <c r="DI6" t="s">
        <v>387</v>
      </c>
      <c r="DJ6" t="s">
        <v>385</v>
      </c>
      <c r="DK6" t="s">
        <v>386</v>
      </c>
    </row>
    <row r="7" spans="1:115" x14ac:dyDescent="0.3">
      <c r="A7" s="41" t="s">
        <v>365</v>
      </c>
      <c r="B7" s="42" t="s">
        <v>372</v>
      </c>
      <c r="C7" s="43" t="s">
        <v>313</v>
      </c>
      <c r="D7" s="35">
        <f>COUNTIF(D$3:D$6,$C7)</f>
        <v>0</v>
      </c>
      <c r="E7" s="36">
        <f t="shared" ref="E7:BP8" si="0">COUNTIF(E$3:E$6,$C7)</f>
        <v>0</v>
      </c>
      <c r="F7" s="73">
        <f t="shared" si="0"/>
        <v>0</v>
      </c>
      <c r="G7" s="73">
        <f t="shared" si="0"/>
        <v>0</v>
      </c>
      <c r="H7" s="36">
        <f t="shared" si="0"/>
        <v>0</v>
      </c>
      <c r="I7" s="73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1</v>
      </c>
      <c r="T7" s="19">
        <f t="shared" si="0"/>
        <v>0</v>
      </c>
      <c r="U7" s="19">
        <f t="shared" si="0"/>
        <v>0</v>
      </c>
      <c r="V7" s="19">
        <f t="shared" si="0"/>
        <v>0</v>
      </c>
      <c r="W7" s="19">
        <f t="shared" si="0"/>
        <v>0</v>
      </c>
      <c r="X7" s="19">
        <f t="shared" si="0"/>
        <v>0</v>
      </c>
      <c r="Y7" s="19">
        <f t="shared" si="0"/>
        <v>0</v>
      </c>
      <c r="Z7" s="19">
        <f t="shared" si="0"/>
        <v>0</v>
      </c>
      <c r="AA7" s="19">
        <f t="shared" si="0"/>
        <v>0</v>
      </c>
      <c r="AB7" s="19">
        <f t="shared" si="0"/>
        <v>0</v>
      </c>
      <c r="AC7" s="19">
        <f t="shared" si="0"/>
        <v>0</v>
      </c>
      <c r="AD7" s="19">
        <f t="shared" si="0"/>
        <v>0</v>
      </c>
      <c r="AE7" s="19">
        <f t="shared" si="0"/>
        <v>0</v>
      </c>
      <c r="AF7" s="19">
        <f t="shared" si="0"/>
        <v>0</v>
      </c>
      <c r="AG7" s="19">
        <f t="shared" si="0"/>
        <v>0</v>
      </c>
      <c r="AH7" s="19">
        <f t="shared" si="0"/>
        <v>0</v>
      </c>
      <c r="AI7" s="19">
        <f t="shared" si="0"/>
        <v>0</v>
      </c>
      <c r="AJ7" s="19">
        <f t="shared" si="0"/>
        <v>0</v>
      </c>
      <c r="AK7" s="19">
        <f t="shared" si="0"/>
        <v>0</v>
      </c>
      <c r="AL7" s="19">
        <f t="shared" si="0"/>
        <v>0</v>
      </c>
      <c r="AM7" s="19">
        <f t="shared" si="0"/>
        <v>0</v>
      </c>
      <c r="AN7" s="19">
        <f t="shared" si="0"/>
        <v>0</v>
      </c>
      <c r="AO7" s="19">
        <f t="shared" si="0"/>
        <v>0</v>
      </c>
      <c r="AP7" s="19">
        <f t="shared" si="0"/>
        <v>0</v>
      </c>
      <c r="AQ7" s="19">
        <f t="shared" si="0"/>
        <v>0</v>
      </c>
      <c r="AR7" s="19">
        <f t="shared" si="0"/>
        <v>0</v>
      </c>
      <c r="AS7" s="19">
        <f t="shared" si="0"/>
        <v>0</v>
      </c>
      <c r="AT7" s="19">
        <f t="shared" si="0"/>
        <v>0</v>
      </c>
      <c r="AU7" s="19">
        <f t="shared" si="0"/>
        <v>1</v>
      </c>
      <c r="AV7" s="19">
        <f t="shared" si="0"/>
        <v>0</v>
      </c>
      <c r="AW7" s="19">
        <f t="shared" si="0"/>
        <v>0</v>
      </c>
      <c r="AX7" s="19">
        <f t="shared" si="0"/>
        <v>0</v>
      </c>
      <c r="AY7" s="19">
        <f t="shared" si="0"/>
        <v>0</v>
      </c>
      <c r="AZ7" s="19">
        <f t="shared" si="0"/>
        <v>0</v>
      </c>
      <c r="BA7" s="19">
        <f t="shared" si="0"/>
        <v>0</v>
      </c>
      <c r="BB7" s="19">
        <f t="shared" si="0"/>
        <v>0</v>
      </c>
      <c r="BC7" s="19">
        <f t="shared" si="0"/>
        <v>0</v>
      </c>
      <c r="BD7" s="19">
        <f t="shared" si="0"/>
        <v>0</v>
      </c>
      <c r="BE7" s="19">
        <f t="shared" si="0"/>
        <v>0</v>
      </c>
      <c r="BF7" s="19">
        <f t="shared" si="0"/>
        <v>0</v>
      </c>
      <c r="BG7" s="19">
        <f t="shared" si="0"/>
        <v>0</v>
      </c>
      <c r="BH7" s="19">
        <f t="shared" si="0"/>
        <v>0</v>
      </c>
      <c r="BI7" s="19">
        <f t="shared" si="0"/>
        <v>0</v>
      </c>
      <c r="BJ7" s="19">
        <f t="shared" si="0"/>
        <v>0</v>
      </c>
      <c r="BK7" s="19">
        <f t="shared" si="0"/>
        <v>0</v>
      </c>
      <c r="BL7" s="19">
        <f t="shared" si="0"/>
        <v>0</v>
      </c>
      <c r="BM7" s="19">
        <f t="shared" si="0"/>
        <v>0</v>
      </c>
      <c r="BN7" s="19">
        <f t="shared" si="0"/>
        <v>0</v>
      </c>
      <c r="BO7" s="19">
        <f t="shared" si="0"/>
        <v>0</v>
      </c>
      <c r="BP7" s="19">
        <f t="shared" si="0"/>
        <v>0</v>
      </c>
      <c r="BQ7" s="19">
        <f t="shared" ref="BQ7:DA11" si="1">COUNTIF(BQ$3:BQ$6,$C7)</f>
        <v>0</v>
      </c>
      <c r="BR7" s="19">
        <f t="shared" si="1"/>
        <v>0</v>
      </c>
      <c r="BS7" s="19">
        <f t="shared" si="1"/>
        <v>0</v>
      </c>
      <c r="BT7" s="19">
        <f t="shared" si="1"/>
        <v>0</v>
      </c>
      <c r="BU7" s="19">
        <f t="shared" si="1"/>
        <v>0</v>
      </c>
      <c r="BV7" s="19">
        <f t="shared" si="1"/>
        <v>0</v>
      </c>
      <c r="BW7" s="19">
        <f t="shared" si="1"/>
        <v>0</v>
      </c>
      <c r="BX7" s="19">
        <f t="shared" si="1"/>
        <v>0</v>
      </c>
      <c r="BY7" s="19">
        <f t="shared" si="1"/>
        <v>0</v>
      </c>
      <c r="BZ7" s="19">
        <f t="shared" si="1"/>
        <v>0</v>
      </c>
      <c r="CA7" s="19">
        <f t="shared" si="1"/>
        <v>0</v>
      </c>
      <c r="CB7" s="19">
        <f t="shared" si="1"/>
        <v>0</v>
      </c>
      <c r="CC7" s="19">
        <f t="shared" si="1"/>
        <v>0</v>
      </c>
      <c r="CD7" s="19">
        <f t="shared" si="1"/>
        <v>0</v>
      </c>
      <c r="CE7" s="19">
        <f t="shared" si="1"/>
        <v>0</v>
      </c>
      <c r="CF7" s="19">
        <f t="shared" si="1"/>
        <v>0</v>
      </c>
      <c r="CG7" s="19">
        <f t="shared" si="1"/>
        <v>0</v>
      </c>
      <c r="CH7" s="19">
        <f t="shared" si="1"/>
        <v>0</v>
      </c>
      <c r="CI7" s="19">
        <f t="shared" si="1"/>
        <v>0</v>
      </c>
      <c r="CJ7" s="19">
        <f t="shared" si="1"/>
        <v>0</v>
      </c>
      <c r="CK7" s="19">
        <f t="shared" si="1"/>
        <v>0</v>
      </c>
      <c r="CL7" s="19">
        <f t="shared" si="1"/>
        <v>0</v>
      </c>
      <c r="CM7" s="19">
        <f t="shared" si="1"/>
        <v>0</v>
      </c>
      <c r="CN7" s="19">
        <f t="shared" si="1"/>
        <v>0</v>
      </c>
      <c r="CO7" s="19">
        <f t="shared" si="1"/>
        <v>0</v>
      </c>
      <c r="CP7" s="19">
        <f t="shared" si="1"/>
        <v>0</v>
      </c>
      <c r="CQ7" s="19">
        <f t="shared" si="1"/>
        <v>0</v>
      </c>
      <c r="CR7" s="19">
        <f t="shared" si="1"/>
        <v>0</v>
      </c>
      <c r="CS7" s="19">
        <f t="shared" si="1"/>
        <v>0</v>
      </c>
      <c r="CT7" s="19">
        <f t="shared" si="1"/>
        <v>0</v>
      </c>
      <c r="CU7" s="19">
        <f t="shared" si="1"/>
        <v>0</v>
      </c>
      <c r="CV7" s="19">
        <f t="shared" si="1"/>
        <v>0</v>
      </c>
      <c r="CW7" s="19">
        <f t="shared" si="1"/>
        <v>0</v>
      </c>
      <c r="CX7" s="19">
        <f t="shared" si="1"/>
        <v>0</v>
      </c>
      <c r="CY7" s="19">
        <f t="shared" si="1"/>
        <v>0</v>
      </c>
      <c r="CZ7" s="19">
        <f t="shared" si="1"/>
        <v>0</v>
      </c>
      <c r="DA7" s="20">
        <f t="shared" si="1"/>
        <v>0</v>
      </c>
      <c r="DB7" s="41" t="s">
        <v>365</v>
      </c>
      <c r="DC7" s="42" t="s">
        <v>372</v>
      </c>
      <c r="DD7" s="43" t="s">
        <v>313</v>
      </c>
      <c r="DE7">
        <f>SUMPRODUCT($D7:$DA7,$D$2:$DA$2)</f>
        <v>44131753</v>
      </c>
      <c r="DF7">
        <f>SUMPRODUCT($D7:$DA7,$D$119:$DA$119,$D$2:$DA$2)</f>
        <v>11032938.25</v>
      </c>
      <c r="DG7">
        <f>SUMPRODUCT($D7:$DA7,$D$121:$DA$121,$D$2:$DA$2)</f>
        <v>13602909.166666666</v>
      </c>
      <c r="DH7" s="78" t="s">
        <v>372</v>
      </c>
      <c r="DI7">
        <f>DE7</f>
        <v>44131753</v>
      </c>
      <c r="DJ7">
        <f>DF7</f>
        <v>11032938.25</v>
      </c>
      <c r="DK7">
        <f>DG7</f>
        <v>13602909.166666666</v>
      </c>
    </row>
    <row r="8" spans="1:115" x14ac:dyDescent="0.3">
      <c r="A8" s="44"/>
      <c r="B8" s="45" t="s">
        <v>379</v>
      </c>
      <c r="C8" s="46" t="s">
        <v>257</v>
      </c>
      <c r="D8" s="38">
        <f t="shared" ref="D8:S37" si="2">COUNTIF(D$3:D$6,$C8)</f>
        <v>0</v>
      </c>
      <c r="E8" s="24">
        <f t="shared" si="2"/>
        <v>1</v>
      </c>
      <c r="F8" s="25">
        <f t="shared" si="2"/>
        <v>0</v>
      </c>
      <c r="G8" s="25">
        <f t="shared" si="2"/>
        <v>0</v>
      </c>
      <c r="H8" s="24">
        <f t="shared" si="2"/>
        <v>0</v>
      </c>
      <c r="I8" s="25">
        <f t="shared" si="2"/>
        <v>0</v>
      </c>
      <c r="J8" s="8">
        <f t="shared" si="2"/>
        <v>0</v>
      </c>
      <c r="K8" s="8">
        <f t="shared" si="2"/>
        <v>0</v>
      </c>
      <c r="L8" s="8">
        <f t="shared" si="2"/>
        <v>0</v>
      </c>
      <c r="M8" s="8">
        <f t="shared" si="2"/>
        <v>0</v>
      </c>
      <c r="N8" s="8">
        <f t="shared" si="2"/>
        <v>0</v>
      </c>
      <c r="O8" s="8">
        <f t="shared" si="2"/>
        <v>0</v>
      </c>
      <c r="P8" s="8">
        <f t="shared" si="2"/>
        <v>0</v>
      </c>
      <c r="Q8" s="8">
        <f t="shared" si="2"/>
        <v>0</v>
      </c>
      <c r="R8" s="8">
        <f t="shared" si="2"/>
        <v>0</v>
      </c>
      <c r="S8" s="8">
        <f t="shared" si="2"/>
        <v>0</v>
      </c>
      <c r="T8" s="8">
        <f t="shared" si="0"/>
        <v>0</v>
      </c>
      <c r="U8" s="8">
        <f t="shared" si="0"/>
        <v>0</v>
      </c>
      <c r="V8" s="8">
        <f t="shared" si="0"/>
        <v>0</v>
      </c>
      <c r="W8" s="8">
        <f t="shared" si="0"/>
        <v>1</v>
      </c>
      <c r="X8" s="8">
        <f t="shared" si="0"/>
        <v>0</v>
      </c>
      <c r="Y8" s="8">
        <f t="shared" si="0"/>
        <v>0</v>
      </c>
      <c r="Z8" s="8">
        <f t="shared" si="0"/>
        <v>0</v>
      </c>
      <c r="AA8" s="8">
        <f t="shared" si="0"/>
        <v>1</v>
      </c>
      <c r="AB8" s="8">
        <f t="shared" si="0"/>
        <v>0</v>
      </c>
      <c r="AC8" s="8">
        <f t="shared" si="0"/>
        <v>0</v>
      </c>
      <c r="AD8" s="8">
        <f t="shared" si="0"/>
        <v>0</v>
      </c>
      <c r="AE8" s="8">
        <f t="shared" si="0"/>
        <v>0</v>
      </c>
      <c r="AF8" s="8">
        <f t="shared" si="0"/>
        <v>0</v>
      </c>
      <c r="AG8" s="8">
        <f t="shared" si="0"/>
        <v>0</v>
      </c>
      <c r="AH8" s="8">
        <f t="shared" si="0"/>
        <v>0</v>
      </c>
      <c r="AI8" s="8">
        <f t="shared" si="0"/>
        <v>0</v>
      </c>
      <c r="AJ8" s="8">
        <f t="shared" si="0"/>
        <v>1</v>
      </c>
      <c r="AK8" s="8">
        <f t="shared" si="0"/>
        <v>0</v>
      </c>
      <c r="AL8" s="8">
        <f t="shared" si="0"/>
        <v>0</v>
      </c>
      <c r="AM8" s="8">
        <f t="shared" si="0"/>
        <v>0</v>
      </c>
      <c r="AN8" s="8">
        <f t="shared" si="0"/>
        <v>0</v>
      </c>
      <c r="AO8" s="8">
        <f t="shared" si="0"/>
        <v>0</v>
      </c>
      <c r="AP8" s="8">
        <f t="shared" si="0"/>
        <v>0</v>
      </c>
      <c r="AQ8" s="8">
        <f t="shared" si="0"/>
        <v>0</v>
      </c>
      <c r="AR8" s="8">
        <f t="shared" si="0"/>
        <v>1</v>
      </c>
      <c r="AS8" s="8">
        <f t="shared" si="0"/>
        <v>0</v>
      </c>
      <c r="AT8" s="8">
        <f t="shared" si="0"/>
        <v>0</v>
      </c>
      <c r="AU8" s="8">
        <f t="shared" si="0"/>
        <v>0</v>
      </c>
      <c r="AV8" s="8">
        <f t="shared" si="0"/>
        <v>0</v>
      </c>
      <c r="AW8" s="8">
        <f t="shared" si="0"/>
        <v>0</v>
      </c>
      <c r="AX8" s="8">
        <f t="shared" si="0"/>
        <v>0</v>
      </c>
      <c r="AY8" s="8">
        <f t="shared" si="0"/>
        <v>0</v>
      </c>
      <c r="AZ8" s="8">
        <f t="shared" si="0"/>
        <v>0</v>
      </c>
      <c r="BA8" s="8">
        <f t="shared" si="0"/>
        <v>0</v>
      </c>
      <c r="BB8" s="8">
        <f t="shared" si="0"/>
        <v>0</v>
      </c>
      <c r="BC8" s="8">
        <f t="shared" si="0"/>
        <v>1</v>
      </c>
      <c r="BD8" s="8">
        <f t="shared" si="0"/>
        <v>0</v>
      </c>
      <c r="BE8" s="8">
        <f t="shared" si="0"/>
        <v>0</v>
      </c>
      <c r="BF8" s="8">
        <f t="shared" si="0"/>
        <v>1</v>
      </c>
      <c r="BG8" s="8">
        <f t="shared" si="0"/>
        <v>0</v>
      </c>
      <c r="BH8" s="8">
        <f t="shared" si="0"/>
        <v>0</v>
      </c>
      <c r="BI8" s="8">
        <f t="shared" si="0"/>
        <v>0</v>
      </c>
      <c r="BJ8" s="8">
        <f t="shared" si="0"/>
        <v>0</v>
      </c>
      <c r="BK8" s="8">
        <f t="shared" si="0"/>
        <v>0</v>
      </c>
      <c r="BL8" s="8">
        <f t="shared" si="0"/>
        <v>1</v>
      </c>
      <c r="BM8" s="8">
        <f t="shared" si="0"/>
        <v>0</v>
      </c>
      <c r="BN8" s="8">
        <f t="shared" si="0"/>
        <v>0</v>
      </c>
      <c r="BO8" s="8">
        <f t="shared" si="0"/>
        <v>0</v>
      </c>
      <c r="BP8" s="8">
        <f t="shared" si="0"/>
        <v>0</v>
      </c>
      <c r="BQ8" s="8">
        <f t="shared" si="1"/>
        <v>1</v>
      </c>
      <c r="BR8" s="8">
        <f t="shared" si="1"/>
        <v>0</v>
      </c>
      <c r="BS8" s="8">
        <f t="shared" si="1"/>
        <v>1</v>
      </c>
      <c r="BT8" s="8">
        <f t="shared" si="1"/>
        <v>0</v>
      </c>
      <c r="BU8" s="8">
        <f t="shared" si="1"/>
        <v>0</v>
      </c>
      <c r="BV8" s="8">
        <f t="shared" si="1"/>
        <v>0</v>
      </c>
      <c r="BW8" s="8">
        <f t="shared" si="1"/>
        <v>0</v>
      </c>
      <c r="BX8" s="8">
        <f t="shared" si="1"/>
        <v>0</v>
      </c>
      <c r="BY8" s="8">
        <f t="shared" si="1"/>
        <v>0</v>
      </c>
      <c r="BZ8" s="8">
        <f t="shared" si="1"/>
        <v>0</v>
      </c>
      <c r="CA8" s="8">
        <f t="shared" si="1"/>
        <v>0</v>
      </c>
      <c r="CB8" s="8">
        <f t="shared" si="1"/>
        <v>1</v>
      </c>
      <c r="CC8" s="8">
        <f t="shared" si="1"/>
        <v>0</v>
      </c>
      <c r="CD8" s="8">
        <f t="shared" si="1"/>
        <v>0</v>
      </c>
      <c r="CE8" s="8">
        <f t="shared" si="1"/>
        <v>0</v>
      </c>
      <c r="CF8" s="8">
        <f t="shared" si="1"/>
        <v>0</v>
      </c>
      <c r="CG8" s="8">
        <f t="shared" si="1"/>
        <v>0</v>
      </c>
      <c r="CH8" s="8">
        <f t="shared" si="1"/>
        <v>0</v>
      </c>
      <c r="CI8" s="8">
        <f t="shared" si="1"/>
        <v>0</v>
      </c>
      <c r="CJ8" s="8">
        <f t="shared" si="1"/>
        <v>0</v>
      </c>
      <c r="CK8" s="8">
        <f t="shared" si="1"/>
        <v>0</v>
      </c>
      <c r="CL8" s="8">
        <f t="shared" si="1"/>
        <v>0</v>
      </c>
      <c r="CM8" s="8">
        <f t="shared" si="1"/>
        <v>0</v>
      </c>
      <c r="CN8" s="8">
        <f t="shared" si="1"/>
        <v>0</v>
      </c>
      <c r="CO8" s="8">
        <f t="shared" si="1"/>
        <v>0</v>
      </c>
      <c r="CP8" s="8">
        <f t="shared" si="1"/>
        <v>1</v>
      </c>
      <c r="CQ8" s="8">
        <f t="shared" si="1"/>
        <v>0</v>
      </c>
      <c r="CR8" s="8">
        <f t="shared" si="1"/>
        <v>0</v>
      </c>
      <c r="CS8" s="8">
        <f t="shared" si="1"/>
        <v>0</v>
      </c>
      <c r="CT8" s="8">
        <f t="shared" si="1"/>
        <v>0</v>
      </c>
      <c r="CU8" s="8">
        <f t="shared" si="1"/>
        <v>0</v>
      </c>
      <c r="CV8" s="8">
        <f t="shared" si="1"/>
        <v>0</v>
      </c>
      <c r="CW8" s="8">
        <f t="shared" si="1"/>
        <v>0</v>
      </c>
      <c r="CX8" s="8">
        <f t="shared" si="1"/>
        <v>0</v>
      </c>
      <c r="CY8" s="8">
        <f t="shared" si="1"/>
        <v>0</v>
      </c>
      <c r="CZ8" s="8">
        <f t="shared" si="1"/>
        <v>0</v>
      </c>
      <c r="DA8" s="9">
        <f t="shared" si="1"/>
        <v>0</v>
      </c>
      <c r="DB8" s="44"/>
      <c r="DC8" s="45" t="s">
        <v>379</v>
      </c>
      <c r="DD8" s="46" t="s">
        <v>257</v>
      </c>
      <c r="DE8">
        <f t="shared" ref="DE8:DE71" si="3">SUMPRODUCT($D8:$DA8,$D$2:$DA$2)</f>
        <v>465487267</v>
      </c>
      <c r="DF8">
        <f t="shared" ref="DF8:DF71" si="4">SUMPRODUCT($D8:$DA8,$D$119:$DA$119,$D$2:$DA$2)</f>
        <v>119107690.58333333</v>
      </c>
      <c r="DG8">
        <f t="shared" ref="DG8:DG71" si="5">SUMPRODUCT($D8:$DA8,$D$121:$DA$121,$D$2:$DA$2)</f>
        <v>145902017.5</v>
      </c>
      <c r="DH8" s="45" t="s">
        <v>379</v>
      </c>
      <c r="DI8">
        <f>SUM(DE8:DE19)</f>
        <v>918937659</v>
      </c>
      <c r="DJ8">
        <f t="shared" ref="DJ8:DK8" si="6">SUM(DF8:DF19)</f>
        <v>246358002.83333331</v>
      </c>
      <c r="DK8">
        <f t="shared" si="6"/>
        <v>274959057.33333337</v>
      </c>
    </row>
    <row r="9" spans="1:115" x14ac:dyDescent="0.3">
      <c r="A9" s="44"/>
      <c r="B9" s="45"/>
      <c r="C9" s="46" t="s">
        <v>269</v>
      </c>
      <c r="D9" s="38">
        <f t="shared" si="2"/>
        <v>0</v>
      </c>
      <c r="E9" s="24">
        <f t="shared" ref="E9:BP12" si="7">COUNTIF(E$3:E$6,$C9)</f>
        <v>0</v>
      </c>
      <c r="F9" s="25">
        <f t="shared" si="7"/>
        <v>0</v>
      </c>
      <c r="G9" s="25">
        <f t="shared" si="7"/>
        <v>0</v>
      </c>
      <c r="H9" s="24">
        <f t="shared" si="7"/>
        <v>0</v>
      </c>
      <c r="I9" s="25">
        <f t="shared" si="7"/>
        <v>0</v>
      </c>
      <c r="J9" s="8">
        <f t="shared" si="7"/>
        <v>0</v>
      </c>
      <c r="K9" s="8">
        <f t="shared" si="7"/>
        <v>0</v>
      </c>
      <c r="L9" s="8">
        <f t="shared" si="7"/>
        <v>1</v>
      </c>
      <c r="M9" s="8">
        <f t="shared" si="7"/>
        <v>0</v>
      </c>
      <c r="N9" s="8">
        <f t="shared" si="7"/>
        <v>0</v>
      </c>
      <c r="O9" s="8">
        <f t="shared" si="7"/>
        <v>0</v>
      </c>
      <c r="P9" s="8">
        <f t="shared" si="7"/>
        <v>0</v>
      </c>
      <c r="Q9" s="8">
        <f t="shared" si="7"/>
        <v>0</v>
      </c>
      <c r="R9" s="8">
        <f t="shared" si="7"/>
        <v>0</v>
      </c>
      <c r="S9" s="8">
        <f t="shared" si="7"/>
        <v>0</v>
      </c>
      <c r="T9" s="8">
        <f t="shared" si="7"/>
        <v>0</v>
      </c>
      <c r="U9" s="8">
        <f t="shared" si="7"/>
        <v>0</v>
      </c>
      <c r="V9" s="8">
        <f t="shared" si="7"/>
        <v>0</v>
      </c>
      <c r="W9" s="8">
        <f t="shared" si="7"/>
        <v>0</v>
      </c>
      <c r="X9" s="8">
        <f t="shared" si="7"/>
        <v>0</v>
      </c>
      <c r="Y9" s="8">
        <f t="shared" si="7"/>
        <v>0</v>
      </c>
      <c r="Z9" s="8">
        <f t="shared" si="7"/>
        <v>0</v>
      </c>
      <c r="AA9" s="8">
        <f t="shared" si="7"/>
        <v>0</v>
      </c>
      <c r="AB9" s="8">
        <f t="shared" si="7"/>
        <v>0</v>
      </c>
      <c r="AC9" s="8">
        <f t="shared" si="7"/>
        <v>1</v>
      </c>
      <c r="AD9" s="8">
        <f t="shared" si="7"/>
        <v>0</v>
      </c>
      <c r="AE9" s="8">
        <f t="shared" si="7"/>
        <v>0</v>
      </c>
      <c r="AF9" s="8">
        <f t="shared" si="7"/>
        <v>0</v>
      </c>
      <c r="AG9" s="8">
        <f t="shared" si="7"/>
        <v>0</v>
      </c>
      <c r="AH9" s="8">
        <f t="shared" si="7"/>
        <v>0</v>
      </c>
      <c r="AI9" s="8">
        <f t="shared" si="7"/>
        <v>0</v>
      </c>
      <c r="AJ9" s="8">
        <f t="shared" si="7"/>
        <v>0</v>
      </c>
      <c r="AK9" s="8">
        <f t="shared" si="7"/>
        <v>0</v>
      </c>
      <c r="AL9" s="8">
        <f t="shared" si="7"/>
        <v>0</v>
      </c>
      <c r="AM9" s="8">
        <f t="shared" si="7"/>
        <v>0</v>
      </c>
      <c r="AN9" s="8">
        <f t="shared" si="7"/>
        <v>0</v>
      </c>
      <c r="AO9" s="8">
        <f t="shared" si="7"/>
        <v>0</v>
      </c>
      <c r="AP9" s="8">
        <f t="shared" si="7"/>
        <v>0</v>
      </c>
      <c r="AQ9" s="8">
        <f t="shared" si="7"/>
        <v>0</v>
      </c>
      <c r="AR9" s="8">
        <f t="shared" si="7"/>
        <v>0</v>
      </c>
      <c r="AS9" s="8">
        <f t="shared" si="7"/>
        <v>0</v>
      </c>
      <c r="AT9" s="8">
        <f t="shared" si="7"/>
        <v>0</v>
      </c>
      <c r="AU9" s="8">
        <f t="shared" si="7"/>
        <v>0</v>
      </c>
      <c r="AV9" s="8">
        <f t="shared" si="7"/>
        <v>0</v>
      </c>
      <c r="AW9" s="8">
        <f t="shared" si="7"/>
        <v>0</v>
      </c>
      <c r="AX9" s="8">
        <f t="shared" si="7"/>
        <v>0</v>
      </c>
      <c r="AY9" s="8">
        <f t="shared" si="7"/>
        <v>0</v>
      </c>
      <c r="AZ9" s="8">
        <f t="shared" si="7"/>
        <v>0</v>
      </c>
      <c r="BA9" s="8">
        <f t="shared" si="7"/>
        <v>0</v>
      </c>
      <c r="BB9" s="8">
        <f t="shared" si="7"/>
        <v>0</v>
      </c>
      <c r="BC9" s="8">
        <f t="shared" si="7"/>
        <v>0</v>
      </c>
      <c r="BD9" s="8">
        <f t="shared" si="7"/>
        <v>0</v>
      </c>
      <c r="BE9" s="8">
        <f t="shared" si="7"/>
        <v>0</v>
      </c>
      <c r="BF9" s="8">
        <f t="shared" si="7"/>
        <v>0</v>
      </c>
      <c r="BG9" s="8">
        <f t="shared" si="7"/>
        <v>0</v>
      </c>
      <c r="BH9" s="8">
        <f t="shared" si="7"/>
        <v>0</v>
      </c>
      <c r="BI9" s="8">
        <f t="shared" si="7"/>
        <v>0</v>
      </c>
      <c r="BJ9" s="8">
        <f t="shared" si="7"/>
        <v>0</v>
      </c>
      <c r="BK9" s="8">
        <f t="shared" si="7"/>
        <v>0</v>
      </c>
      <c r="BL9" s="8">
        <f t="shared" si="7"/>
        <v>0</v>
      </c>
      <c r="BM9" s="8">
        <f t="shared" si="7"/>
        <v>0</v>
      </c>
      <c r="BN9" s="8">
        <f t="shared" si="7"/>
        <v>0</v>
      </c>
      <c r="BO9" s="8">
        <f t="shared" si="7"/>
        <v>0</v>
      </c>
      <c r="BP9" s="8">
        <f t="shared" si="7"/>
        <v>0</v>
      </c>
      <c r="BQ9" s="8">
        <f t="shared" si="1"/>
        <v>0</v>
      </c>
      <c r="BR9" s="8">
        <f t="shared" si="1"/>
        <v>0</v>
      </c>
      <c r="BS9" s="8">
        <f t="shared" si="1"/>
        <v>0</v>
      </c>
      <c r="BT9" s="8">
        <f t="shared" si="1"/>
        <v>0</v>
      </c>
      <c r="BU9" s="8">
        <f t="shared" si="1"/>
        <v>0</v>
      </c>
      <c r="BV9" s="8">
        <f t="shared" si="1"/>
        <v>0</v>
      </c>
      <c r="BW9" s="8">
        <f t="shared" si="1"/>
        <v>0</v>
      </c>
      <c r="BX9" s="8">
        <f t="shared" si="1"/>
        <v>0</v>
      </c>
      <c r="BY9" s="8">
        <f t="shared" si="1"/>
        <v>0</v>
      </c>
      <c r="BZ9" s="8">
        <f t="shared" si="1"/>
        <v>0</v>
      </c>
      <c r="CA9" s="8">
        <f t="shared" si="1"/>
        <v>0</v>
      </c>
      <c r="CB9" s="8">
        <f t="shared" si="1"/>
        <v>0</v>
      </c>
      <c r="CC9" s="8">
        <f t="shared" si="1"/>
        <v>0</v>
      </c>
      <c r="CD9" s="8">
        <f t="shared" si="1"/>
        <v>0</v>
      </c>
      <c r="CE9" s="8">
        <f t="shared" si="1"/>
        <v>0</v>
      </c>
      <c r="CF9" s="8">
        <f t="shared" si="1"/>
        <v>0</v>
      </c>
      <c r="CG9" s="8">
        <f t="shared" si="1"/>
        <v>0</v>
      </c>
      <c r="CH9" s="8">
        <f t="shared" si="1"/>
        <v>0</v>
      </c>
      <c r="CI9" s="8">
        <f t="shared" si="1"/>
        <v>0</v>
      </c>
      <c r="CJ9" s="8">
        <f t="shared" si="1"/>
        <v>0</v>
      </c>
      <c r="CK9" s="8">
        <f t="shared" si="1"/>
        <v>0</v>
      </c>
      <c r="CL9" s="8">
        <f t="shared" si="1"/>
        <v>0</v>
      </c>
      <c r="CM9" s="8">
        <f t="shared" si="1"/>
        <v>0</v>
      </c>
      <c r="CN9" s="8">
        <f t="shared" si="1"/>
        <v>0</v>
      </c>
      <c r="CO9" s="8">
        <f t="shared" si="1"/>
        <v>0</v>
      </c>
      <c r="CP9" s="8">
        <f t="shared" si="1"/>
        <v>0</v>
      </c>
      <c r="CQ9" s="8">
        <f t="shared" si="1"/>
        <v>0</v>
      </c>
      <c r="CR9" s="8">
        <f t="shared" si="1"/>
        <v>0</v>
      </c>
      <c r="CS9" s="8">
        <f t="shared" si="1"/>
        <v>0</v>
      </c>
      <c r="CT9" s="8">
        <f t="shared" si="1"/>
        <v>0</v>
      </c>
      <c r="CU9" s="8">
        <f t="shared" si="1"/>
        <v>0</v>
      </c>
      <c r="CV9" s="8">
        <f t="shared" si="1"/>
        <v>0</v>
      </c>
      <c r="CW9" s="8">
        <f t="shared" si="1"/>
        <v>0</v>
      </c>
      <c r="CX9" s="8">
        <f t="shared" si="1"/>
        <v>0</v>
      </c>
      <c r="CY9" s="8">
        <f t="shared" si="1"/>
        <v>0</v>
      </c>
      <c r="CZ9" s="8">
        <f t="shared" si="1"/>
        <v>0</v>
      </c>
      <c r="DA9" s="9">
        <f t="shared" si="1"/>
        <v>0</v>
      </c>
      <c r="DB9" s="44"/>
      <c r="DC9" s="45"/>
      <c r="DD9" s="46" t="s">
        <v>269</v>
      </c>
      <c r="DE9">
        <f t="shared" si="3"/>
        <v>74394975</v>
      </c>
      <c r="DF9">
        <f t="shared" si="4"/>
        <v>18598743.75</v>
      </c>
      <c r="DG9">
        <f t="shared" si="5"/>
        <v>20405471.333333332</v>
      </c>
      <c r="DH9" s="45"/>
    </row>
    <row r="10" spans="1:115" x14ac:dyDescent="0.3">
      <c r="A10" s="44"/>
      <c r="B10" s="45"/>
      <c r="C10" s="46" t="s">
        <v>277</v>
      </c>
      <c r="D10" s="38">
        <f t="shared" si="2"/>
        <v>0</v>
      </c>
      <c r="E10" s="24">
        <f t="shared" si="7"/>
        <v>0</v>
      </c>
      <c r="F10" s="25">
        <f t="shared" si="7"/>
        <v>0</v>
      </c>
      <c r="G10" s="25">
        <f t="shared" si="7"/>
        <v>0</v>
      </c>
      <c r="H10" s="24">
        <f t="shared" si="7"/>
        <v>0</v>
      </c>
      <c r="I10" s="24">
        <f t="shared" si="7"/>
        <v>0</v>
      </c>
      <c r="J10" s="8">
        <f t="shared" si="7"/>
        <v>0</v>
      </c>
      <c r="K10" s="8">
        <f t="shared" si="7"/>
        <v>0</v>
      </c>
      <c r="L10" s="8">
        <f t="shared" si="7"/>
        <v>0</v>
      </c>
      <c r="M10" s="8">
        <f t="shared" si="7"/>
        <v>0</v>
      </c>
      <c r="N10" s="8">
        <f t="shared" si="7"/>
        <v>0</v>
      </c>
      <c r="O10" s="8">
        <f t="shared" si="7"/>
        <v>0</v>
      </c>
      <c r="P10" s="8">
        <f t="shared" si="7"/>
        <v>1</v>
      </c>
      <c r="Q10" s="8">
        <f t="shared" si="7"/>
        <v>0</v>
      </c>
      <c r="R10" s="8">
        <f t="shared" si="7"/>
        <v>0</v>
      </c>
      <c r="S10" s="8">
        <f t="shared" si="7"/>
        <v>0</v>
      </c>
      <c r="T10" s="8">
        <f t="shared" si="7"/>
        <v>0</v>
      </c>
      <c r="U10" s="8">
        <f t="shared" si="7"/>
        <v>0</v>
      </c>
      <c r="V10" s="8">
        <f t="shared" si="7"/>
        <v>0</v>
      </c>
      <c r="W10" s="8">
        <f t="shared" si="7"/>
        <v>0</v>
      </c>
      <c r="X10" s="8">
        <f t="shared" si="7"/>
        <v>0</v>
      </c>
      <c r="Y10" s="8">
        <f t="shared" si="7"/>
        <v>0</v>
      </c>
      <c r="Z10" s="8">
        <f t="shared" si="7"/>
        <v>0</v>
      </c>
      <c r="AA10" s="8">
        <f t="shared" si="7"/>
        <v>0</v>
      </c>
      <c r="AB10" s="8">
        <f t="shared" si="7"/>
        <v>0</v>
      </c>
      <c r="AC10" s="8">
        <f t="shared" si="7"/>
        <v>0</v>
      </c>
      <c r="AD10" s="8">
        <f t="shared" si="7"/>
        <v>0</v>
      </c>
      <c r="AE10" s="8">
        <f t="shared" si="7"/>
        <v>0</v>
      </c>
      <c r="AF10" s="8">
        <f t="shared" si="7"/>
        <v>0</v>
      </c>
      <c r="AG10" s="8">
        <f t="shared" si="7"/>
        <v>0</v>
      </c>
      <c r="AH10" s="8">
        <f t="shared" si="7"/>
        <v>0</v>
      </c>
      <c r="AI10" s="8">
        <f t="shared" si="7"/>
        <v>0</v>
      </c>
      <c r="AJ10" s="8">
        <f t="shared" si="7"/>
        <v>0</v>
      </c>
      <c r="AK10" s="8">
        <f t="shared" si="7"/>
        <v>0</v>
      </c>
      <c r="AL10" s="8">
        <f t="shared" si="7"/>
        <v>0</v>
      </c>
      <c r="AM10" s="8">
        <f t="shared" si="7"/>
        <v>0</v>
      </c>
      <c r="AN10" s="8">
        <f t="shared" si="7"/>
        <v>0</v>
      </c>
      <c r="AO10" s="8">
        <f t="shared" si="7"/>
        <v>0</v>
      </c>
      <c r="AP10" s="8">
        <f t="shared" si="7"/>
        <v>0</v>
      </c>
      <c r="AQ10" s="8">
        <f t="shared" si="7"/>
        <v>0</v>
      </c>
      <c r="AR10" s="8">
        <f t="shared" si="7"/>
        <v>0</v>
      </c>
      <c r="AS10" s="8">
        <f t="shared" si="7"/>
        <v>0</v>
      </c>
      <c r="AT10" s="8">
        <f t="shared" si="7"/>
        <v>0</v>
      </c>
      <c r="AU10" s="8">
        <f t="shared" si="7"/>
        <v>0</v>
      </c>
      <c r="AV10" s="8">
        <f t="shared" si="7"/>
        <v>0</v>
      </c>
      <c r="AW10" s="8">
        <f t="shared" si="7"/>
        <v>0</v>
      </c>
      <c r="AX10" s="8">
        <f t="shared" si="7"/>
        <v>0</v>
      </c>
      <c r="AY10" s="8">
        <f t="shared" si="7"/>
        <v>1</v>
      </c>
      <c r="AZ10" s="8">
        <f t="shared" si="7"/>
        <v>0</v>
      </c>
      <c r="BA10" s="8">
        <f t="shared" si="7"/>
        <v>0</v>
      </c>
      <c r="BB10" s="8">
        <f t="shared" si="7"/>
        <v>0</v>
      </c>
      <c r="BC10" s="8">
        <f t="shared" si="7"/>
        <v>0</v>
      </c>
      <c r="BD10" s="8">
        <f t="shared" si="7"/>
        <v>0</v>
      </c>
      <c r="BE10" s="8">
        <f t="shared" si="7"/>
        <v>0</v>
      </c>
      <c r="BF10" s="8">
        <f t="shared" si="7"/>
        <v>0</v>
      </c>
      <c r="BG10" s="8">
        <f t="shared" si="7"/>
        <v>0</v>
      </c>
      <c r="BH10" s="8">
        <f t="shared" si="7"/>
        <v>0</v>
      </c>
      <c r="BI10" s="8">
        <f t="shared" si="7"/>
        <v>0</v>
      </c>
      <c r="BJ10" s="8">
        <f t="shared" si="7"/>
        <v>0</v>
      </c>
      <c r="BK10" s="8">
        <f t="shared" si="7"/>
        <v>0</v>
      </c>
      <c r="BL10" s="8">
        <f t="shared" si="7"/>
        <v>0</v>
      </c>
      <c r="BM10" s="8">
        <f t="shared" si="7"/>
        <v>0</v>
      </c>
      <c r="BN10" s="8">
        <f t="shared" si="7"/>
        <v>0</v>
      </c>
      <c r="BO10" s="8">
        <f t="shared" si="7"/>
        <v>0</v>
      </c>
      <c r="BP10" s="8">
        <f t="shared" si="7"/>
        <v>0</v>
      </c>
      <c r="BQ10" s="8">
        <f t="shared" si="1"/>
        <v>0</v>
      </c>
      <c r="BR10" s="8">
        <f t="shared" si="1"/>
        <v>0</v>
      </c>
      <c r="BS10" s="8">
        <f t="shared" si="1"/>
        <v>0</v>
      </c>
      <c r="BT10" s="8">
        <f t="shared" si="1"/>
        <v>0</v>
      </c>
      <c r="BU10" s="8">
        <f t="shared" si="1"/>
        <v>0</v>
      </c>
      <c r="BV10" s="8">
        <f t="shared" si="1"/>
        <v>0</v>
      </c>
      <c r="BW10" s="8">
        <f t="shared" si="1"/>
        <v>0</v>
      </c>
      <c r="BX10" s="8">
        <f t="shared" si="1"/>
        <v>0</v>
      </c>
      <c r="BY10" s="8">
        <f t="shared" si="1"/>
        <v>0</v>
      </c>
      <c r="BZ10" s="8">
        <f t="shared" si="1"/>
        <v>0</v>
      </c>
      <c r="CA10" s="8">
        <f t="shared" si="1"/>
        <v>0</v>
      </c>
      <c r="CB10" s="8">
        <f t="shared" si="1"/>
        <v>0</v>
      </c>
      <c r="CC10" s="8">
        <f t="shared" si="1"/>
        <v>0</v>
      </c>
      <c r="CD10" s="8">
        <f t="shared" si="1"/>
        <v>0</v>
      </c>
      <c r="CE10" s="8">
        <f t="shared" si="1"/>
        <v>0</v>
      </c>
      <c r="CF10" s="8">
        <f t="shared" si="1"/>
        <v>0</v>
      </c>
      <c r="CG10" s="8">
        <f t="shared" si="1"/>
        <v>0</v>
      </c>
      <c r="CH10" s="8">
        <f t="shared" si="1"/>
        <v>0</v>
      </c>
      <c r="CI10" s="8">
        <f t="shared" si="1"/>
        <v>0</v>
      </c>
      <c r="CJ10" s="8">
        <f t="shared" si="1"/>
        <v>0</v>
      </c>
      <c r="CK10" s="8">
        <f t="shared" si="1"/>
        <v>0</v>
      </c>
      <c r="CL10" s="8">
        <f t="shared" si="1"/>
        <v>0</v>
      </c>
      <c r="CM10" s="8">
        <f t="shared" si="1"/>
        <v>0</v>
      </c>
      <c r="CN10" s="8">
        <f t="shared" si="1"/>
        <v>0</v>
      </c>
      <c r="CO10" s="8">
        <f t="shared" si="1"/>
        <v>0</v>
      </c>
      <c r="CP10" s="8">
        <f t="shared" si="1"/>
        <v>0</v>
      </c>
      <c r="CQ10" s="8">
        <f t="shared" si="1"/>
        <v>0</v>
      </c>
      <c r="CR10" s="8">
        <f t="shared" si="1"/>
        <v>0</v>
      </c>
      <c r="CS10" s="8">
        <f t="shared" si="1"/>
        <v>0</v>
      </c>
      <c r="CT10" s="8">
        <f t="shared" si="1"/>
        <v>0</v>
      </c>
      <c r="CU10" s="8">
        <f t="shared" si="1"/>
        <v>0</v>
      </c>
      <c r="CV10" s="8">
        <f t="shared" si="1"/>
        <v>0</v>
      </c>
      <c r="CW10" s="8">
        <f t="shared" si="1"/>
        <v>0</v>
      </c>
      <c r="CX10" s="8">
        <f t="shared" si="1"/>
        <v>0</v>
      </c>
      <c r="CY10" s="8">
        <f t="shared" si="1"/>
        <v>0</v>
      </c>
      <c r="CZ10" s="8">
        <f t="shared" si="1"/>
        <v>1</v>
      </c>
      <c r="DA10" s="9">
        <f t="shared" si="1"/>
        <v>0</v>
      </c>
      <c r="DB10" s="44"/>
      <c r="DC10" s="45"/>
      <c r="DD10" s="46" t="s">
        <v>277</v>
      </c>
      <c r="DE10">
        <f t="shared" si="3"/>
        <v>52109324</v>
      </c>
      <c r="DF10">
        <f t="shared" si="4"/>
        <v>15898780.75</v>
      </c>
      <c r="DG10">
        <f t="shared" si="5"/>
        <v>15898780.75</v>
      </c>
      <c r="DH10" s="45"/>
    </row>
    <row r="11" spans="1:115" x14ac:dyDescent="0.3">
      <c r="A11" s="44"/>
      <c r="B11" s="45"/>
      <c r="C11" s="46" t="s">
        <v>343</v>
      </c>
      <c r="D11" s="38">
        <f t="shared" si="2"/>
        <v>0</v>
      </c>
      <c r="E11" s="24">
        <f t="shared" si="7"/>
        <v>0</v>
      </c>
      <c r="F11" s="24">
        <f t="shared" si="7"/>
        <v>0</v>
      </c>
      <c r="G11" s="24">
        <f t="shared" si="7"/>
        <v>0</v>
      </c>
      <c r="H11" s="24">
        <f t="shared" si="7"/>
        <v>0</v>
      </c>
      <c r="I11" s="24">
        <f t="shared" si="7"/>
        <v>0</v>
      </c>
      <c r="J11" s="8">
        <f t="shared" si="7"/>
        <v>0</v>
      </c>
      <c r="K11" s="8">
        <f t="shared" si="7"/>
        <v>0</v>
      </c>
      <c r="L11" s="8">
        <f t="shared" si="7"/>
        <v>0</v>
      </c>
      <c r="M11" s="8">
        <f t="shared" si="7"/>
        <v>0</v>
      </c>
      <c r="N11" s="8">
        <f t="shared" si="7"/>
        <v>0</v>
      </c>
      <c r="O11" s="8">
        <f t="shared" si="7"/>
        <v>0</v>
      </c>
      <c r="P11" s="8">
        <f t="shared" si="7"/>
        <v>0</v>
      </c>
      <c r="Q11" s="8">
        <f t="shared" si="7"/>
        <v>0</v>
      </c>
      <c r="R11" s="8">
        <f t="shared" si="7"/>
        <v>0</v>
      </c>
      <c r="S11" s="8">
        <f t="shared" si="7"/>
        <v>0</v>
      </c>
      <c r="T11" s="8">
        <f t="shared" si="7"/>
        <v>0</v>
      </c>
      <c r="U11" s="8">
        <f t="shared" si="7"/>
        <v>0</v>
      </c>
      <c r="V11" s="8">
        <f t="shared" si="7"/>
        <v>0</v>
      </c>
      <c r="W11" s="8">
        <f t="shared" si="7"/>
        <v>0</v>
      </c>
      <c r="X11" s="8">
        <f t="shared" si="7"/>
        <v>0</v>
      </c>
      <c r="Y11" s="8">
        <f t="shared" si="7"/>
        <v>0</v>
      </c>
      <c r="Z11" s="8">
        <f t="shared" si="7"/>
        <v>0</v>
      </c>
      <c r="AA11" s="8">
        <f t="shared" si="7"/>
        <v>0</v>
      </c>
      <c r="AB11" s="8">
        <f t="shared" si="7"/>
        <v>0</v>
      </c>
      <c r="AC11" s="8">
        <f t="shared" si="7"/>
        <v>0</v>
      </c>
      <c r="AD11" s="8">
        <f t="shared" si="7"/>
        <v>0</v>
      </c>
      <c r="AE11" s="8">
        <f t="shared" si="7"/>
        <v>0</v>
      </c>
      <c r="AF11" s="8">
        <f t="shared" si="7"/>
        <v>0</v>
      </c>
      <c r="AG11" s="8">
        <f t="shared" si="7"/>
        <v>0</v>
      </c>
      <c r="AH11" s="8">
        <f t="shared" si="7"/>
        <v>0</v>
      </c>
      <c r="AI11" s="8">
        <f t="shared" si="7"/>
        <v>0</v>
      </c>
      <c r="AJ11" s="8">
        <f t="shared" si="7"/>
        <v>0</v>
      </c>
      <c r="AK11" s="8">
        <f t="shared" si="7"/>
        <v>0</v>
      </c>
      <c r="AL11" s="8">
        <f t="shared" si="7"/>
        <v>0</v>
      </c>
      <c r="AM11" s="8">
        <f t="shared" si="7"/>
        <v>0</v>
      </c>
      <c r="AN11" s="8">
        <f t="shared" si="7"/>
        <v>0</v>
      </c>
      <c r="AO11" s="8">
        <f t="shared" si="7"/>
        <v>0</v>
      </c>
      <c r="AP11" s="8">
        <f t="shared" si="7"/>
        <v>0</v>
      </c>
      <c r="AQ11" s="8">
        <f t="shared" si="7"/>
        <v>0</v>
      </c>
      <c r="AR11" s="8">
        <f t="shared" si="7"/>
        <v>0</v>
      </c>
      <c r="AS11" s="8">
        <f t="shared" si="7"/>
        <v>0</v>
      </c>
      <c r="AT11" s="8">
        <f t="shared" si="7"/>
        <v>0</v>
      </c>
      <c r="AU11" s="8">
        <f t="shared" si="7"/>
        <v>0</v>
      </c>
      <c r="AV11" s="8">
        <f t="shared" si="7"/>
        <v>0</v>
      </c>
      <c r="AW11" s="8">
        <f t="shared" si="7"/>
        <v>0</v>
      </c>
      <c r="AX11" s="8">
        <f t="shared" si="7"/>
        <v>0</v>
      </c>
      <c r="AY11" s="8">
        <f t="shared" si="7"/>
        <v>0</v>
      </c>
      <c r="AZ11" s="8">
        <f t="shared" si="7"/>
        <v>0</v>
      </c>
      <c r="BA11" s="8">
        <f t="shared" si="7"/>
        <v>0</v>
      </c>
      <c r="BB11" s="8">
        <f t="shared" si="7"/>
        <v>0</v>
      </c>
      <c r="BC11" s="8">
        <f t="shared" si="7"/>
        <v>0</v>
      </c>
      <c r="BD11" s="8">
        <f t="shared" si="7"/>
        <v>0</v>
      </c>
      <c r="BE11" s="8">
        <f t="shared" si="7"/>
        <v>0</v>
      </c>
      <c r="BF11" s="8">
        <f t="shared" si="7"/>
        <v>0</v>
      </c>
      <c r="BG11" s="8">
        <f t="shared" si="7"/>
        <v>0</v>
      </c>
      <c r="BH11" s="8">
        <f t="shared" si="7"/>
        <v>0</v>
      </c>
      <c r="BI11" s="8">
        <f t="shared" si="7"/>
        <v>0</v>
      </c>
      <c r="BJ11" s="8">
        <f t="shared" si="7"/>
        <v>0</v>
      </c>
      <c r="BK11" s="8">
        <f t="shared" si="7"/>
        <v>0</v>
      </c>
      <c r="BL11" s="8">
        <f t="shared" si="7"/>
        <v>0</v>
      </c>
      <c r="BM11" s="8">
        <f t="shared" si="7"/>
        <v>0</v>
      </c>
      <c r="BN11" s="8">
        <f t="shared" si="7"/>
        <v>0</v>
      </c>
      <c r="BO11" s="8">
        <f t="shared" si="7"/>
        <v>0</v>
      </c>
      <c r="BP11" s="8">
        <f t="shared" si="7"/>
        <v>0</v>
      </c>
      <c r="BQ11" s="8">
        <f t="shared" si="1"/>
        <v>0</v>
      </c>
      <c r="BR11" s="8">
        <f t="shared" si="1"/>
        <v>0</v>
      </c>
      <c r="BS11" s="8">
        <f t="shared" si="1"/>
        <v>0</v>
      </c>
      <c r="BT11" s="8">
        <f t="shared" si="1"/>
        <v>0</v>
      </c>
      <c r="BU11" s="8">
        <f t="shared" si="1"/>
        <v>0</v>
      </c>
      <c r="BV11" s="8">
        <f t="shared" si="1"/>
        <v>0</v>
      </c>
      <c r="BW11" s="8">
        <f t="shared" si="1"/>
        <v>0</v>
      </c>
      <c r="BX11" s="8">
        <f t="shared" si="1"/>
        <v>0</v>
      </c>
      <c r="BY11" s="8">
        <f t="shared" si="1"/>
        <v>0</v>
      </c>
      <c r="BZ11" s="8">
        <f t="shared" si="1"/>
        <v>0</v>
      </c>
      <c r="CA11" s="8">
        <f t="shared" si="1"/>
        <v>1</v>
      </c>
      <c r="CB11" s="8">
        <f t="shared" si="1"/>
        <v>0</v>
      </c>
      <c r="CC11" s="8">
        <f t="shared" si="1"/>
        <v>0</v>
      </c>
      <c r="CD11" s="8">
        <f t="shared" si="1"/>
        <v>0</v>
      </c>
      <c r="CE11" s="8">
        <f t="shared" si="1"/>
        <v>0</v>
      </c>
      <c r="CF11" s="8">
        <f t="shared" si="1"/>
        <v>0</v>
      </c>
      <c r="CG11" s="8">
        <f t="shared" si="1"/>
        <v>0</v>
      </c>
      <c r="CH11" s="8">
        <f t="shared" si="1"/>
        <v>0</v>
      </c>
      <c r="CI11" s="8">
        <f t="shared" si="1"/>
        <v>0</v>
      </c>
      <c r="CJ11" s="8">
        <f t="shared" si="1"/>
        <v>0</v>
      </c>
      <c r="CK11" s="8">
        <f t="shared" si="1"/>
        <v>0</v>
      </c>
      <c r="CL11" s="8">
        <f t="shared" si="1"/>
        <v>0</v>
      </c>
      <c r="CM11" s="8">
        <f t="shared" si="1"/>
        <v>0</v>
      </c>
      <c r="CN11" s="8">
        <f t="shared" si="1"/>
        <v>0</v>
      </c>
      <c r="CO11" s="8">
        <f t="shared" si="1"/>
        <v>0</v>
      </c>
      <c r="CP11" s="8">
        <f t="shared" si="1"/>
        <v>0</v>
      </c>
      <c r="CQ11" s="8">
        <f t="shared" si="1"/>
        <v>0</v>
      </c>
      <c r="CR11" s="8">
        <f t="shared" si="1"/>
        <v>0</v>
      </c>
      <c r="CS11" s="8">
        <f t="shared" si="1"/>
        <v>0</v>
      </c>
      <c r="CT11" s="8">
        <f t="shared" si="1"/>
        <v>0</v>
      </c>
      <c r="CU11" s="8">
        <f t="shared" si="1"/>
        <v>0</v>
      </c>
      <c r="CV11" s="8">
        <f t="shared" si="1"/>
        <v>0</v>
      </c>
      <c r="CW11" s="8">
        <f t="shared" si="1"/>
        <v>0</v>
      </c>
      <c r="CX11" s="8">
        <f t="shared" si="1"/>
        <v>0</v>
      </c>
      <c r="CY11" s="8">
        <f t="shared" si="1"/>
        <v>0</v>
      </c>
      <c r="CZ11" s="8">
        <f t="shared" si="1"/>
        <v>0</v>
      </c>
      <c r="DA11" s="9">
        <f t="shared" si="1"/>
        <v>0</v>
      </c>
      <c r="DB11" s="44"/>
      <c r="DC11" s="45"/>
      <c r="DD11" s="46" t="s">
        <v>343</v>
      </c>
      <c r="DE11">
        <f t="shared" si="3"/>
        <v>7800588</v>
      </c>
      <c r="DF11">
        <f t="shared" si="4"/>
        <v>1950147</v>
      </c>
      <c r="DG11">
        <f t="shared" si="5"/>
        <v>1950147</v>
      </c>
      <c r="DH11" s="45"/>
    </row>
    <row r="12" spans="1:115" x14ac:dyDescent="0.3">
      <c r="A12" s="44"/>
      <c r="B12" s="45"/>
      <c r="C12" s="46" t="s">
        <v>322</v>
      </c>
      <c r="D12" s="38">
        <f t="shared" si="2"/>
        <v>0</v>
      </c>
      <c r="E12" s="24">
        <f t="shared" si="7"/>
        <v>0</v>
      </c>
      <c r="F12" s="24">
        <f t="shared" si="7"/>
        <v>0</v>
      </c>
      <c r="G12" s="24">
        <f t="shared" si="7"/>
        <v>0</v>
      </c>
      <c r="H12" s="24">
        <f t="shared" si="7"/>
        <v>0</v>
      </c>
      <c r="I12" s="24">
        <f t="shared" si="7"/>
        <v>0</v>
      </c>
      <c r="J12" s="8">
        <f t="shared" si="7"/>
        <v>0</v>
      </c>
      <c r="K12" s="8">
        <f t="shared" si="7"/>
        <v>0</v>
      </c>
      <c r="L12" s="8">
        <f t="shared" si="7"/>
        <v>0</v>
      </c>
      <c r="M12" s="8">
        <f t="shared" si="7"/>
        <v>0</v>
      </c>
      <c r="N12" s="8">
        <f t="shared" si="7"/>
        <v>0</v>
      </c>
      <c r="O12" s="8">
        <f t="shared" si="7"/>
        <v>0</v>
      </c>
      <c r="P12" s="8">
        <f t="shared" si="7"/>
        <v>0</v>
      </c>
      <c r="Q12" s="8">
        <f t="shared" si="7"/>
        <v>0</v>
      </c>
      <c r="R12" s="8">
        <f t="shared" si="7"/>
        <v>0</v>
      </c>
      <c r="S12" s="8">
        <f t="shared" si="7"/>
        <v>0</v>
      </c>
      <c r="T12" s="8">
        <f t="shared" si="7"/>
        <v>0</v>
      </c>
      <c r="U12" s="8">
        <f t="shared" si="7"/>
        <v>0</v>
      </c>
      <c r="V12" s="8">
        <f t="shared" si="7"/>
        <v>0</v>
      </c>
      <c r="W12" s="8">
        <f t="shared" si="7"/>
        <v>0</v>
      </c>
      <c r="X12" s="8">
        <f t="shared" si="7"/>
        <v>0</v>
      </c>
      <c r="Y12" s="8">
        <f t="shared" si="7"/>
        <v>0</v>
      </c>
      <c r="Z12" s="8">
        <f t="shared" si="7"/>
        <v>0</v>
      </c>
      <c r="AA12" s="8">
        <f t="shared" si="7"/>
        <v>0</v>
      </c>
      <c r="AB12" s="8">
        <f t="shared" si="7"/>
        <v>0</v>
      </c>
      <c r="AC12" s="8">
        <f t="shared" si="7"/>
        <v>0</v>
      </c>
      <c r="AD12" s="8">
        <f t="shared" si="7"/>
        <v>0</v>
      </c>
      <c r="AE12" s="8">
        <f t="shared" si="7"/>
        <v>0</v>
      </c>
      <c r="AF12" s="8">
        <f t="shared" si="7"/>
        <v>0</v>
      </c>
      <c r="AG12" s="8">
        <f t="shared" si="7"/>
        <v>0</v>
      </c>
      <c r="AH12" s="8">
        <f t="shared" si="7"/>
        <v>0</v>
      </c>
      <c r="AI12" s="8">
        <f t="shared" si="7"/>
        <v>0</v>
      </c>
      <c r="AJ12" s="8">
        <f t="shared" si="7"/>
        <v>0</v>
      </c>
      <c r="AK12" s="8">
        <f t="shared" si="7"/>
        <v>0</v>
      </c>
      <c r="AL12" s="8">
        <f t="shared" si="7"/>
        <v>0</v>
      </c>
      <c r="AM12" s="8">
        <f t="shared" si="7"/>
        <v>0</v>
      </c>
      <c r="AN12" s="8">
        <f t="shared" si="7"/>
        <v>0</v>
      </c>
      <c r="AO12" s="8">
        <f t="shared" si="7"/>
        <v>0</v>
      </c>
      <c r="AP12" s="8">
        <f t="shared" si="7"/>
        <v>0</v>
      </c>
      <c r="AQ12" s="8">
        <f t="shared" si="7"/>
        <v>0</v>
      </c>
      <c r="AR12" s="8">
        <f t="shared" si="7"/>
        <v>0</v>
      </c>
      <c r="AS12" s="8">
        <f t="shared" si="7"/>
        <v>0</v>
      </c>
      <c r="AT12" s="8">
        <f t="shared" si="7"/>
        <v>0</v>
      </c>
      <c r="AU12" s="8">
        <f t="shared" si="7"/>
        <v>0</v>
      </c>
      <c r="AV12" s="8">
        <f t="shared" si="7"/>
        <v>0</v>
      </c>
      <c r="AW12" s="8">
        <f t="shared" si="7"/>
        <v>0</v>
      </c>
      <c r="AX12" s="8">
        <f t="shared" si="7"/>
        <v>0</v>
      </c>
      <c r="AY12" s="8">
        <f t="shared" si="7"/>
        <v>0</v>
      </c>
      <c r="AZ12" s="8">
        <f t="shared" si="7"/>
        <v>0</v>
      </c>
      <c r="BA12" s="8">
        <f t="shared" si="7"/>
        <v>0</v>
      </c>
      <c r="BB12" s="8">
        <f t="shared" si="7"/>
        <v>0</v>
      </c>
      <c r="BC12" s="8">
        <f t="shared" si="7"/>
        <v>0</v>
      </c>
      <c r="BD12" s="8">
        <f t="shared" si="7"/>
        <v>1</v>
      </c>
      <c r="BE12" s="8">
        <f t="shared" si="7"/>
        <v>0</v>
      </c>
      <c r="BF12" s="8">
        <f t="shared" si="7"/>
        <v>0</v>
      </c>
      <c r="BG12" s="8">
        <f t="shared" si="7"/>
        <v>0</v>
      </c>
      <c r="BH12" s="8">
        <f t="shared" si="7"/>
        <v>0</v>
      </c>
      <c r="BI12" s="8">
        <f t="shared" si="7"/>
        <v>1</v>
      </c>
      <c r="BJ12" s="8">
        <f t="shared" si="7"/>
        <v>0</v>
      </c>
      <c r="BK12" s="8">
        <f t="shared" si="7"/>
        <v>0</v>
      </c>
      <c r="BL12" s="8">
        <f t="shared" si="7"/>
        <v>0</v>
      </c>
      <c r="BM12" s="8">
        <f t="shared" si="7"/>
        <v>0</v>
      </c>
      <c r="BN12" s="8">
        <f t="shared" si="7"/>
        <v>0</v>
      </c>
      <c r="BO12" s="8">
        <f t="shared" si="7"/>
        <v>0</v>
      </c>
      <c r="BP12" s="8">
        <f t="shared" ref="BP12:DA15" si="8">COUNTIF(BP$3:BP$6,$C12)</f>
        <v>0</v>
      </c>
      <c r="BQ12" s="8">
        <f t="shared" si="8"/>
        <v>0</v>
      </c>
      <c r="BR12" s="8">
        <f t="shared" si="8"/>
        <v>0</v>
      </c>
      <c r="BS12" s="8">
        <f t="shared" si="8"/>
        <v>0</v>
      </c>
      <c r="BT12" s="8">
        <f t="shared" si="8"/>
        <v>0</v>
      </c>
      <c r="BU12" s="8">
        <f t="shared" si="8"/>
        <v>0</v>
      </c>
      <c r="BV12" s="8">
        <f t="shared" si="8"/>
        <v>0</v>
      </c>
      <c r="BW12" s="8">
        <f t="shared" si="8"/>
        <v>0</v>
      </c>
      <c r="BX12" s="8">
        <f t="shared" si="8"/>
        <v>0</v>
      </c>
      <c r="BY12" s="8">
        <f t="shared" si="8"/>
        <v>0</v>
      </c>
      <c r="BZ12" s="8">
        <f t="shared" si="8"/>
        <v>0</v>
      </c>
      <c r="CA12" s="8">
        <f t="shared" si="8"/>
        <v>1</v>
      </c>
      <c r="CB12" s="8">
        <f t="shared" si="8"/>
        <v>0</v>
      </c>
      <c r="CC12" s="8">
        <f t="shared" si="8"/>
        <v>0</v>
      </c>
      <c r="CD12" s="8">
        <f t="shared" si="8"/>
        <v>0</v>
      </c>
      <c r="CE12" s="8">
        <f t="shared" si="8"/>
        <v>0</v>
      </c>
      <c r="CF12" s="8">
        <f t="shared" si="8"/>
        <v>0</v>
      </c>
      <c r="CG12" s="8">
        <f t="shared" si="8"/>
        <v>0</v>
      </c>
      <c r="CH12" s="8">
        <f t="shared" si="8"/>
        <v>0</v>
      </c>
      <c r="CI12" s="8">
        <f t="shared" si="8"/>
        <v>0</v>
      </c>
      <c r="CJ12" s="8">
        <f t="shared" si="8"/>
        <v>0</v>
      </c>
      <c r="CK12" s="8">
        <f t="shared" si="8"/>
        <v>0</v>
      </c>
      <c r="CL12" s="8">
        <f t="shared" si="8"/>
        <v>0</v>
      </c>
      <c r="CM12" s="8">
        <f t="shared" si="8"/>
        <v>0</v>
      </c>
      <c r="CN12" s="8">
        <f t="shared" si="8"/>
        <v>0</v>
      </c>
      <c r="CO12" s="8">
        <f t="shared" si="8"/>
        <v>0</v>
      </c>
      <c r="CP12" s="8">
        <f t="shared" si="8"/>
        <v>0</v>
      </c>
      <c r="CQ12" s="8">
        <f t="shared" si="8"/>
        <v>0</v>
      </c>
      <c r="CR12" s="8">
        <f t="shared" si="8"/>
        <v>0</v>
      </c>
      <c r="CS12" s="8">
        <f t="shared" si="8"/>
        <v>0</v>
      </c>
      <c r="CT12" s="8">
        <f t="shared" si="8"/>
        <v>0</v>
      </c>
      <c r="CU12" s="8">
        <f t="shared" si="8"/>
        <v>0</v>
      </c>
      <c r="CV12" s="8">
        <f t="shared" si="8"/>
        <v>0</v>
      </c>
      <c r="CW12" s="8">
        <f t="shared" si="8"/>
        <v>0</v>
      </c>
      <c r="CX12" s="8">
        <f t="shared" si="8"/>
        <v>0</v>
      </c>
      <c r="CY12" s="8">
        <f t="shared" si="8"/>
        <v>0</v>
      </c>
      <c r="CZ12" s="8">
        <f t="shared" si="8"/>
        <v>0</v>
      </c>
      <c r="DA12" s="9">
        <f t="shared" si="8"/>
        <v>0</v>
      </c>
      <c r="DB12" s="44"/>
      <c r="DC12" s="45"/>
      <c r="DD12" s="46" t="s">
        <v>322</v>
      </c>
      <c r="DE12">
        <f t="shared" si="3"/>
        <v>30806159</v>
      </c>
      <c r="DF12">
        <f t="shared" si="4"/>
        <v>8673182.75</v>
      </c>
      <c r="DG12">
        <f t="shared" si="5"/>
        <v>8673182.75</v>
      </c>
      <c r="DH12" s="45"/>
    </row>
    <row r="13" spans="1:115" x14ac:dyDescent="0.3">
      <c r="A13" s="44"/>
      <c r="B13" s="45"/>
      <c r="C13" s="46" t="s">
        <v>321</v>
      </c>
      <c r="D13" s="38">
        <f t="shared" si="2"/>
        <v>0</v>
      </c>
      <c r="E13" s="24">
        <f t="shared" ref="E13:BP16" si="9">COUNTIF(E$3:E$6,$C13)</f>
        <v>0</v>
      </c>
      <c r="F13" s="24">
        <f t="shared" si="9"/>
        <v>0</v>
      </c>
      <c r="G13" s="24">
        <f t="shared" si="9"/>
        <v>0</v>
      </c>
      <c r="H13" s="24">
        <f t="shared" si="9"/>
        <v>0</v>
      </c>
      <c r="I13" s="24">
        <f t="shared" si="9"/>
        <v>0</v>
      </c>
      <c r="J13" s="8">
        <f t="shared" si="9"/>
        <v>0</v>
      </c>
      <c r="K13" s="8">
        <f t="shared" si="9"/>
        <v>0</v>
      </c>
      <c r="L13" s="8">
        <f t="shared" si="9"/>
        <v>0</v>
      </c>
      <c r="M13" s="8">
        <f t="shared" si="9"/>
        <v>0</v>
      </c>
      <c r="N13" s="8">
        <f t="shared" si="9"/>
        <v>0</v>
      </c>
      <c r="O13" s="8">
        <f t="shared" si="9"/>
        <v>0</v>
      </c>
      <c r="P13" s="8">
        <f t="shared" si="9"/>
        <v>0</v>
      </c>
      <c r="Q13" s="8">
        <f t="shared" si="9"/>
        <v>0</v>
      </c>
      <c r="R13" s="8">
        <f t="shared" si="9"/>
        <v>0</v>
      </c>
      <c r="S13" s="8">
        <f t="shared" si="9"/>
        <v>0</v>
      </c>
      <c r="T13" s="8">
        <f t="shared" si="9"/>
        <v>0</v>
      </c>
      <c r="U13" s="8">
        <f t="shared" si="9"/>
        <v>0</v>
      </c>
      <c r="V13" s="8">
        <f t="shared" si="9"/>
        <v>0</v>
      </c>
      <c r="W13" s="8">
        <f t="shared" si="9"/>
        <v>0</v>
      </c>
      <c r="X13" s="8">
        <f t="shared" si="9"/>
        <v>0</v>
      </c>
      <c r="Y13" s="8">
        <f t="shared" si="9"/>
        <v>0</v>
      </c>
      <c r="Z13" s="8">
        <f t="shared" si="9"/>
        <v>0</v>
      </c>
      <c r="AA13" s="8">
        <f t="shared" si="9"/>
        <v>0</v>
      </c>
      <c r="AB13" s="8">
        <f t="shared" si="9"/>
        <v>0</v>
      </c>
      <c r="AC13" s="8">
        <f t="shared" si="9"/>
        <v>0</v>
      </c>
      <c r="AD13" s="8">
        <f t="shared" si="9"/>
        <v>0</v>
      </c>
      <c r="AE13" s="8">
        <f t="shared" si="9"/>
        <v>0</v>
      </c>
      <c r="AF13" s="8">
        <f t="shared" si="9"/>
        <v>0</v>
      </c>
      <c r="AG13" s="8">
        <f t="shared" si="9"/>
        <v>0</v>
      </c>
      <c r="AH13" s="8">
        <f t="shared" si="9"/>
        <v>0</v>
      </c>
      <c r="AI13" s="8">
        <f t="shared" si="9"/>
        <v>0</v>
      </c>
      <c r="AJ13" s="8">
        <f t="shared" si="9"/>
        <v>0</v>
      </c>
      <c r="AK13" s="8">
        <f t="shared" si="9"/>
        <v>0</v>
      </c>
      <c r="AL13" s="8">
        <f t="shared" si="9"/>
        <v>0</v>
      </c>
      <c r="AM13" s="8">
        <f t="shared" si="9"/>
        <v>0</v>
      </c>
      <c r="AN13" s="8">
        <f t="shared" si="9"/>
        <v>0</v>
      </c>
      <c r="AO13" s="8">
        <f t="shared" si="9"/>
        <v>0</v>
      </c>
      <c r="AP13" s="8">
        <f t="shared" si="9"/>
        <v>0</v>
      </c>
      <c r="AQ13" s="8">
        <f t="shared" si="9"/>
        <v>0</v>
      </c>
      <c r="AR13" s="8">
        <f t="shared" si="9"/>
        <v>0</v>
      </c>
      <c r="AS13" s="8">
        <f t="shared" si="9"/>
        <v>0</v>
      </c>
      <c r="AT13" s="8">
        <f t="shared" si="9"/>
        <v>0</v>
      </c>
      <c r="AU13" s="8">
        <f t="shared" si="9"/>
        <v>0</v>
      </c>
      <c r="AV13" s="8">
        <f t="shared" si="9"/>
        <v>0</v>
      </c>
      <c r="AW13" s="8">
        <f t="shared" si="9"/>
        <v>0</v>
      </c>
      <c r="AX13" s="8">
        <f t="shared" si="9"/>
        <v>0</v>
      </c>
      <c r="AY13" s="8">
        <f t="shared" si="9"/>
        <v>0</v>
      </c>
      <c r="AZ13" s="8">
        <f t="shared" si="9"/>
        <v>0</v>
      </c>
      <c r="BA13" s="8">
        <f t="shared" si="9"/>
        <v>0</v>
      </c>
      <c r="BB13" s="8">
        <f t="shared" si="9"/>
        <v>0</v>
      </c>
      <c r="BC13" s="8">
        <f t="shared" si="9"/>
        <v>0</v>
      </c>
      <c r="BD13" s="8">
        <f t="shared" si="9"/>
        <v>1</v>
      </c>
      <c r="BE13" s="8">
        <f t="shared" si="9"/>
        <v>0</v>
      </c>
      <c r="BF13" s="8">
        <f t="shared" si="9"/>
        <v>0</v>
      </c>
      <c r="BG13" s="8">
        <f t="shared" si="9"/>
        <v>0</v>
      </c>
      <c r="BH13" s="8">
        <f t="shared" si="9"/>
        <v>0</v>
      </c>
      <c r="BI13" s="8">
        <f t="shared" si="9"/>
        <v>0</v>
      </c>
      <c r="BJ13" s="8">
        <f t="shared" si="9"/>
        <v>0</v>
      </c>
      <c r="BK13" s="8">
        <f t="shared" si="9"/>
        <v>0</v>
      </c>
      <c r="BL13" s="8">
        <f t="shared" si="9"/>
        <v>0</v>
      </c>
      <c r="BM13" s="8">
        <f t="shared" si="9"/>
        <v>0</v>
      </c>
      <c r="BN13" s="8">
        <f t="shared" si="9"/>
        <v>0</v>
      </c>
      <c r="BO13" s="8">
        <f t="shared" si="9"/>
        <v>0</v>
      </c>
      <c r="BP13" s="8">
        <f t="shared" si="9"/>
        <v>0</v>
      </c>
      <c r="BQ13" s="8">
        <f t="shared" si="8"/>
        <v>0</v>
      </c>
      <c r="BR13" s="8">
        <f t="shared" si="8"/>
        <v>0</v>
      </c>
      <c r="BS13" s="8">
        <f t="shared" si="8"/>
        <v>0</v>
      </c>
      <c r="BT13" s="8">
        <f t="shared" si="8"/>
        <v>0</v>
      </c>
      <c r="BU13" s="8">
        <f t="shared" si="8"/>
        <v>0</v>
      </c>
      <c r="BV13" s="8">
        <f t="shared" si="8"/>
        <v>0</v>
      </c>
      <c r="BW13" s="8">
        <f t="shared" si="8"/>
        <v>0</v>
      </c>
      <c r="BX13" s="8">
        <f t="shared" si="8"/>
        <v>0</v>
      </c>
      <c r="BY13" s="8">
        <f t="shared" si="8"/>
        <v>0</v>
      </c>
      <c r="BZ13" s="8">
        <f t="shared" si="8"/>
        <v>0</v>
      </c>
      <c r="CA13" s="8">
        <f t="shared" si="8"/>
        <v>0</v>
      </c>
      <c r="CB13" s="8">
        <f t="shared" si="8"/>
        <v>0</v>
      </c>
      <c r="CC13" s="8">
        <f t="shared" si="8"/>
        <v>0</v>
      </c>
      <c r="CD13" s="8">
        <f t="shared" si="8"/>
        <v>0</v>
      </c>
      <c r="CE13" s="8">
        <f t="shared" si="8"/>
        <v>0</v>
      </c>
      <c r="CF13" s="8">
        <f t="shared" si="8"/>
        <v>0</v>
      </c>
      <c r="CG13" s="8">
        <f t="shared" si="8"/>
        <v>0</v>
      </c>
      <c r="CH13" s="8">
        <f t="shared" si="8"/>
        <v>0</v>
      </c>
      <c r="CI13" s="8">
        <f t="shared" si="8"/>
        <v>0</v>
      </c>
      <c r="CJ13" s="8">
        <f t="shared" si="8"/>
        <v>0</v>
      </c>
      <c r="CK13" s="8">
        <f t="shared" si="8"/>
        <v>0</v>
      </c>
      <c r="CL13" s="8">
        <f t="shared" si="8"/>
        <v>0</v>
      </c>
      <c r="CM13" s="8">
        <f t="shared" si="8"/>
        <v>0</v>
      </c>
      <c r="CN13" s="8">
        <f t="shared" si="8"/>
        <v>0</v>
      </c>
      <c r="CO13" s="8">
        <f t="shared" si="8"/>
        <v>0</v>
      </c>
      <c r="CP13" s="8">
        <f t="shared" si="8"/>
        <v>0</v>
      </c>
      <c r="CQ13" s="8">
        <f t="shared" si="8"/>
        <v>0</v>
      </c>
      <c r="CR13" s="8">
        <f t="shared" si="8"/>
        <v>0</v>
      </c>
      <c r="CS13" s="8">
        <f t="shared" si="8"/>
        <v>0</v>
      </c>
      <c r="CT13" s="8">
        <f t="shared" si="8"/>
        <v>0</v>
      </c>
      <c r="CU13" s="8">
        <f t="shared" si="8"/>
        <v>0</v>
      </c>
      <c r="CV13" s="8">
        <f t="shared" si="8"/>
        <v>0</v>
      </c>
      <c r="CW13" s="8">
        <f t="shared" si="8"/>
        <v>0</v>
      </c>
      <c r="CX13" s="8">
        <f t="shared" si="8"/>
        <v>0</v>
      </c>
      <c r="CY13" s="8">
        <f t="shared" si="8"/>
        <v>0</v>
      </c>
      <c r="CZ13" s="8">
        <f t="shared" si="8"/>
        <v>0</v>
      </c>
      <c r="DA13" s="9">
        <f t="shared" si="8"/>
        <v>0</v>
      </c>
      <c r="DB13" s="44"/>
      <c r="DC13" s="45"/>
      <c r="DD13" s="46" t="s">
        <v>321</v>
      </c>
      <c r="DE13">
        <f t="shared" si="3"/>
        <v>11659716</v>
      </c>
      <c r="DF13">
        <f t="shared" si="4"/>
        <v>3886572</v>
      </c>
      <c r="DG13">
        <f t="shared" si="5"/>
        <v>3886572</v>
      </c>
      <c r="DH13" s="45"/>
    </row>
    <row r="14" spans="1:115" x14ac:dyDescent="0.3">
      <c r="A14" s="44"/>
      <c r="B14" s="45"/>
      <c r="C14" s="46" t="s">
        <v>330</v>
      </c>
      <c r="D14" s="38">
        <f t="shared" si="2"/>
        <v>0</v>
      </c>
      <c r="E14" s="24">
        <f t="shared" si="9"/>
        <v>0</v>
      </c>
      <c r="F14" s="25">
        <f t="shared" si="9"/>
        <v>0</v>
      </c>
      <c r="G14" s="24">
        <f t="shared" si="9"/>
        <v>0</v>
      </c>
      <c r="H14" s="24">
        <f t="shared" si="9"/>
        <v>0</v>
      </c>
      <c r="I14" s="24">
        <f t="shared" si="9"/>
        <v>0</v>
      </c>
      <c r="J14" s="8">
        <f t="shared" si="9"/>
        <v>0</v>
      </c>
      <c r="K14" s="8">
        <f t="shared" si="9"/>
        <v>0</v>
      </c>
      <c r="L14" s="8">
        <f t="shared" si="9"/>
        <v>0</v>
      </c>
      <c r="M14" s="8">
        <f t="shared" si="9"/>
        <v>0</v>
      </c>
      <c r="N14" s="8">
        <f t="shared" si="9"/>
        <v>0</v>
      </c>
      <c r="O14" s="8">
        <f t="shared" si="9"/>
        <v>0</v>
      </c>
      <c r="P14" s="8">
        <f t="shared" si="9"/>
        <v>0</v>
      </c>
      <c r="Q14" s="8">
        <f t="shared" si="9"/>
        <v>0</v>
      </c>
      <c r="R14" s="8">
        <f t="shared" si="9"/>
        <v>0</v>
      </c>
      <c r="S14" s="8">
        <f t="shared" si="9"/>
        <v>0</v>
      </c>
      <c r="T14" s="8">
        <f t="shared" si="9"/>
        <v>0</v>
      </c>
      <c r="U14" s="8">
        <f t="shared" si="9"/>
        <v>0</v>
      </c>
      <c r="V14" s="8">
        <f t="shared" si="9"/>
        <v>0</v>
      </c>
      <c r="W14" s="8">
        <f t="shared" si="9"/>
        <v>0</v>
      </c>
      <c r="X14" s="8">
        <f t="shared" si="9"/>
        <v>0</v>
      </c>
      <c r="Y14" s="8">
        <f t="shared" si="9"/>
        <v>0</v>
      </c>
      <c r="Z14" s="8">
        <f t="shared" si="9"/>
        <v>0</v>
      </c>
      <c r="AA14" s="8">
        <f t="shared" si="9"/>
        <v>0</v>
      </c>
      <c r="AB14" s="8">
        <f t="shared" si="9"/>
        <v>0</v>
      </c>
      <c r="AC14" s="8">
        <f t="shared" si="9"/>
        <v>0</v>
      </c>
      <c r="AD14" s="8">
        <f t="shared" si="9"/>
        <v>0</v>
      </c>
      <c r="AE14" s="8">
        <f t="shared" si="9"/>
        <v>0</v>
      </c>
      <c r="AF14" s="8">
        <f t="shared" si="9"/>
        <v>0</v>
      </c>
      <c r="AG14" s="8">
        <f t="shared" si="9"/>
        <v>0</v>
      </c>
      <c r="AH14" s="8">
        <f t="shared" si="9"/>
        <v>0</v>
      </c>
      <c r="AI14" s="8">
        <f t="shared" si="9"/>
        <v>0</v>
      </c>
      <c r="AJ14" s="8">
        <f t="shared" si="9"/>
        <v>0</v>
      </c>
      <c r="AK14" s="8">
        <f t="shared" si="9"/>
        <v>0</v>
      </c>
      <c r="AL14" s="8">
        <f t="shared" si="9"/>
        <v>0</v>
      </c>
      <c r="AM14" s="8">
        <f t="shared" si="9"/>
        <v>0</v>
      </c>
      <c r="AN14" s="8">
        <f t="shared" si="9"/>
        <v>0</v>
      </c>
      <c r="AO14" s="8">
        <f t="shared" si="9"/>
        <v>0</v>
      </c>
      <c r="AP14" s="8">
        <f t="shared" si="9"/>
        <v>0</v>
      </c>
      <c r="AQ14" s="8">
        <f t="shared" si="9"/>
        <v>0</v>
      </c>
      <c r="AR14" s="8">
        <f t="shared" si="9"/>
        <v>0</v>
      </c>
      <c r="AS14" s="8">
        <f t="shared" si="9"/>
        <v>0</v>
      </c>
      <c r="AT14" s="8">
        <f t="shared" si="9"/>
        <v>0</v>
      </c>
      <c r="AU14" s="8">
        <f t="shared" si="9"/>
        <v>0</v>
      </c>
      <c r="AV14" s="8">
        <f t="shared" si="9"/>
        <v>0</v>
      </c>
      <c r="AW14" s="8">
        <f t="shared" si="9"/>
        <v>0</v>
      </c>
      <c r="AX14" s="8">
        <f t="shared" si="9"/>
        <v>0</v>
      </c>
      <c r="AY14" s="8">
        <f t="shared" si="9"/>
        <v>0</v>
      </c>
      <c r="AZ14" s="8">
        <f t="shared" si="9"/>
        <v>0</v>
      </c>
      <c r="BA14" s="8">
        <f t="shared" si="9"/>
        <v>0</v>
      </c>
      <c r="BB14" s="8">
        <f t="shared" si="9"/>
        <v>0</v>
      </c>
      <c r="BC14" s="8">
        <f t="shared" si="9"/>
        <v>0</v>
      </c>
      <c r="BD14" s="8">
        <f t="shared" si="9"/>
        <v>0</v>
      </c>
      <c r="BE14" s="8">
        <f t="shared" si="9"/>
        <v>0</v>
      </c>
      <c r="BF14" s="8">
        <f t="shared" si="9"/>
        <v>0</v>
      </c>
      <c r="BG14" s="8">
        <f t="shared" si="9"/>
        <v>0</v>
      </c>
      <c r="BH14" s="8">
        <f t="shared" si="9"/>
        <v>0</v>
      </c>
      <c r="BI14" s="8">
        <f t="shared" si="9"/>
        <v>0</v>
      </c>
      <c r="BJ14" s="8">
        <f t="shared" si="9"/>
        <v>0</v>
      </c>
      <c r="BK14" s="8">
        <f t="shared" si="9"/>
        <v>0</v>
      </c>
      <c r="BL14" s="8">
        <f t="shared" si="9"/>
        <v>0</v>
      </c>
      <c r="BM14" s="8">
        <f t="shared" si="9"/>
        <v>1</v>
      </c>
      <c r="BN14" s="8">
        <f t="shared" si="9"/>
        <v>0</v>
      </c>
      <c r="BO14" s="8">
        <f t="shared" si="9"/>
        <v>0</v>
      </c>
      <c r="BP14" s="8">
        <f t="shared" si="9"/>
        <v>0</v>
      </c>
      <c r="BQ14" s="8">
        <f t="shared" si="8"/>
        <v>1</v>
      </c>
      <c r="BR14" s="8">
        <f t="shared" si="8"/>
        <v>0</v>
      </c>
      <c r="BS14" s="8">
        <f t="shared" si="8"/>
        <v>0</v>
      </c>
      <c r="BT14" s="8">
        <f t="shared" si="8"/>
        <v>0</v>
      </c>
      <c r="BU14" s="8">
        <f t="shared" si="8"/>
        <v>0</v>
      </c>
      <c r="BV14" s="8">
        <f t="shared" si="8"/>
        <v>0</v>
      </c>
      <c r="BW14" s="8">
        <f t="shared" si="8"/>
        <v>0</v>
      </c>
      <c r="BX14" s="8">
        <f t="shared" si="8"/>
        <v>0</v>
      </c>
      <c r="BY14" s="8">
        <f t="shared" si="8"/>
        <v>0</v>
      </c>
      <c r="BZ14" s="8">
        <f t="shared" si="8"/>
        <v>0</v>
      </c>
      <c r="CA14" s="8">
        <f t="shared" si="8"/>
        <v>0</v>
      </c>
      <c r="CB14" s="8">
        <f t="shared" si="8"/>
        <v>0</v>
      </c>
      <c r="CC14" s="8">
        <f t="shared" si="8"/>
        <v>0</v>
      </c>
      <c r="CD14" s="8">
        <f t="shared" si="8"/>
        <v>0</v>
      </c>
      <c r="CE14" s="8">
        <f t="shared" si="8"/>
        <v>0</v>
      </c>
      <c r="CF14" s="8">
        <f t="shared" si="8"/>
        <v>0</v>
      </c>
      <c r="CG14" s="8">
        <f t="shared" si="8"/>
        <v>0</v>
      </c>
      <c r="CH14" s="8">
        <f t="shared" si="8"/>
        <v>0</v>
      </c>
      <c r="CI14" s="8">
        <f t="shared" si="8"/>
        <v>0</v>
      </c>
      <c r="CJ14" s="8">
        <f t="shared" si="8"/>
        <v>0</v>
      </c>
      <c r="CK14" s="8">
        <f t="shared" si="8"/>
        <v>0</v>
      </c>
      <c r="CL14" s="8">
        <f t="shared" si="8"/>
        <v>0</v>
      </c>
      <c r="CM14" s="8">
        <f t="shared" si="8"/>
        <v>0</v>
      </c>
      <c r="CN14" s="8">
        <f t="shared" si="8"/>
        <v>0</v>
      </c>
      <c r="CO14" s="8">
        <f t="shared" si="8"/>
        <v>0</v>
      </c>
      <c r="CP14" s="8">
        <f t="shared" si="8"/>
        <v>0</v>
      </c>
      <c r="CQ14" s="8">
        <f t="shared" si="8"/>
        <v>0</v>
      </c>
      <c r="CR14" s="8">
        <f t="shared" si="8"/>
        <v>0</v>
      </c>
      <c r="CS14" s="8">
        <f t="shared" si="8"/>
        <v>0</v>
      </c>
      <c r="CT14" s="8">
        <f t="shared" si="8"/>
        <v>0</v>
      </c>
      <c r="CU14" s="8">
        <f t="shared" si="8"/>
        <v>0</v>
      </c>
      <c r="CV14" s="8">
        <f t="shared" si="8"/>
        <v>0</v>
      </c>
      <c r="CW14" s="8">
        <f t="shared" si="8"/>
        <v>0</v>
      </c>
      <c r="CX14" s="8">
        <f t="shared" si="8"/>
        <v>0</v>
      </c>
      <c r="CY14" s="8">
        <f t="shared" si="8"/>
        <v>0</v>
      </c>
      <c r="CZ14" s="8">
        <f t="shared" si="8"/>
        <v>0</v>
      </c>
      <c r="DA14" s="9">
        <f t="shared" si="8"/>
        <v>0</v>
      </c>
      <c r="DB14" s="44"/>
      <c r="DC14" s="45"/>
      <c r="DD14" s="46" t="s">
        <v>330</v>
      </c>
      <c r="DE14">
        <f t="shared" si="3"/>
        <v>20338018</v>
      </c>
      <c r="DF14">
        <f t="shared" si="4"/>
        <v>5084504.5</v>
      </c>
      <c r="DG14">
        <f t="shared" si="5"/>
        <v>5084504.5</v>
      </c>
      <c r="DH14" s="45"/>
    </row>
    <row r="15" spans="1:115" x14ac:dyDescent="0.3">
      <c r="A15" s="44"/>
      <c r="B15" s="45"/>
      <c r="C15" s="46" t="s">
        <v>306</v>
      </c>
      <c r="D15" s="38">
        <f t="shared" si="2"/>
        <v>0</v>
      </c>
      <c r="E15" s="24">
        <f t="shared" si="9"/>
        <v>0</v>
      </c>
      <c r="F15" s="25">
        <f t="shared" si="9"/>
        <v>0</v>
      </c>
      <c r="G15" s="24">
        <f t="shared" si="9"/>
        <v>0</v>
      </c>
      <c r="H15" s="24">
        <f t="shared" si="9"/>
        <v>0</v>
      </c>
      <c r="I15" s="24">
        <f t="shared" si="9"/>
        <v>0</v>
      </c>
      <c r="J15" s="8">
        <f t="shared" si="9"/>
        <v>0</v>
      </c>
      <c r="K15" s="8">
        <f t="shared" si="9"/>
        <v>0</v>
      </c>
      <c r="L15" s="8">
        <f t="shared" si="9"/>
        <v>0</v>
      </c>
      <c r="M15" s="8">
        <f t="shared" si="9"/>
        <v>0</v>
      </c>
      <c r="N15" s="8">
        <f t="shared" si="9"/>
        <v>0</v>
      </c>
      <c r="O15" s="8">
        <f t="shared" si="9"/>
        <v>0</v>
      </c>
      <c r="P15" s="8">
        <f t="shared" si="9"/>
        <v>0</v>
      </c>
      <c r="Q15" s="8">
        <f t="shared" si="9"/>
        <v>0</v>
      </c>
      <c r="R15" s="8">
        <f t="shared" si="9"/>
        <v>0</v>
      </c>
      <c r="S15" s="8">
        <f t="shared" si="9"/>
        <v>0</v>
      </c>
      <c r="T15" s="8">
        <f t="shared" si="9"/>
        <v>0</v>
      </c>
      <c r="U15" s="8">
        <f t="shared" si="9"/>
        <v>0</v>
      </c>
      <c r="V15" s="8">
        <f t="shared" si="9"/>
        <v>0</v>
      </c>
      <c r="W15" s="8">
        <f t="shared" si="9"/>
        <v>0</v>
      </c>
      <c r="X15" s="8">
        <f t="shared" si="9"/>
        <v>0</v>
      </c>
      <c r="Y15" s="8">
        <f t="shared" si="9"/>
        <v>0</v>
      </c>
      <c r="Z15" s="8">
        <f t="shared" si="9"/>
        <v>0</v>
      </c>
      <c r="AA15" s="8">
        <f t="shared" si="9"/>
        <v>0</v>
      </c>
      <c r="AB15" s="8">
        <f t="shared" si="9"/>
        <v>0</v>
      </c>
      <c r="AC15" s="8">
        <f t="shared" si="9"/>
        <v>0</v>
      </c>
      <c r="AD15" s="8">
        <f t="shared" si="9"/>
        <v>0</v>
      </c>
      <c r="AE15" s="8">
        <f t="shared" si="9"/>
        <v>0</v>
      </c>
      <c r="AF15" s="8">
        <f t="shared" si="9"/>
        <v>0</v>
      </c>
      <c r="AG15" s="8">
        <f t="shared" si="9"/>
        <v>0</v>
      </c>
      <c r="AH15" s="8">
        <f t="shared" si="9"/>
        <v>0</v>
      </c>
      <c r="AI15" s="8">
        <f t="shared" si="9"/>
        <v>0</v>
      </c>
      <c r="AJ15" s="8">
        <f t="shared" si="9"/>
        <v>0</v>
      </c>
      <c r="AK15" s="8">
        <f t="shared" si="9"/>
        <v>0</v>
      </c>
      <c r="AL15" s="8">
        <f t="shared" si="9"/>
        <v>0</v>
      </c>
      <c r="AM15" s="8">
        <f t="shared" si="9"/>
        <v>0</v>
      </c>
      <c r="AN15" s="8">
        <f t="shared" si="9"/>
        <v>0</v>
      </c>
      <c r="AO15" s="8">
        <f t="shared" si="9"/>
        <v>1</v>
      </c>
      <c r="AP15" s="8">
        <f t="shared" si="9"/>
        <v>0</v>
      </c>
      <c r="AQ15" s="8">
        <f t="shared" si="9"/>
        <v>0</v>
      </c>
      <c r="AR15" s="8">
        <f t="shared" si="9"/>
        <v>0</v>
      </c>
      <c r="AS15" s="8">
        <f t="shared" si="9"/>
        <v>0</v>
      </c>
      <c r="AT15" s="8">
        <f t="shared" si="9"/>
        <v>0</v>
      </c>
      <c r="AU15" s="8">
        <f t="shared" si="9"/>
        <v>0</v>
      </c>
      <c r="AV15" s="8">
        <f t="shared" si="9"/>
        <v>0</v>
      </c>
      <c r="AW15" s="8">
        <f t="shared" si="9"/>
        <v>0</v>
      </c>
      <c r="AX15" s="8">
        <f t="shared" si="9"/>
        <v>0</v>
      </c>
      <c r="AY15" s="8">
        <f t="shared" si="9"/>
        <v>0</v>
      </c>
      <c r="AZ15" s="8">
        <f t="shared" si="9"/>
        <v>0</v>
      </c>
      <c r="BA15" s="8">
        <f t="shared" si="9"/>
        <v>0</v>
      </c>
      <c r="BB15" s="8">
        <f t="shared" si="9"/>
        <v>0</v>
      </c>
      <c r="BC15" s="8">
        <f t="shared" si="9"/>
        <v>0</v>
      </c>
      <c r="BD15" s="8">
        <f t="shared" si="9"/>
        <v>0</v>
      </c>
      <c r="BE15" s="8">
        <f t="shared" si="9"/>
        <v>0</v>
      </c>
      <c r="BF15" s="8">
        <f t="shared" si="9"/>
        <v>0</v>
      </c>
      <c r="BG15" s="8">
        <f t="shared" si="9"/>
        <v>0</v>
      </c>
      <c r="BH15" s="8">
        <f t="shared" si="9"/>
        <v>0</v>
      </c>
      <c r="BI15" s="8">
        <f t="shared" si="9"/>
        <v>0</v>
      </c>
      <c r="BJ15" s="8">
        <f t="shared" si="9"/>
        <v>0</v>
      </c>
      <c r="BK15" s="8">
        <f t="shared" si="9"/>
        <v>0</v>
      </c>
      <c r="BL15" s="8">
        <f t="shared" si="9"/>
        <v>0</v>
      </c>
      <c r="BM15" s="8">
        <f t="shared" si="9"/>
        <v>1</v>
      </c>
      <c r="BN15" s="8">
        <f t="shared" si="9"/>
        <v>0</v>
      </c>
      <c r="BO15" s="8">
        <f t="shared" si="9"/>
        <v>0</v>
      </c>
      <c r="BP15" s="8">
        <f t="shared" si="9"/>
        <v>0</v>
      </c>
      <c r="BQ15" s="8">
        <f t="shared" si="8"/>
        <v>0</v>
      </c>
      <c r="BR15" s="8">
        <f t="shared" si="8"/>
        <v>0</v>
      </c>
      <c r="BS15" s="8">
        <f t="shared" si="8"/>
        <v>0</v>
      </c>
      <c r="BT15" s="8">
        <f t="shared" si="8"/>
        <v>0</v>
      </c>
      <c r="BU15" s="8">
        <f t="shared" si="8"/>
        <v>0</v>
      </c>
      <c r="BV15" s="8">
        <f t="shared" si="8"/>
        <v>0</v>
      </c>
      <c r="BW15" s="8">
        <f t="shared" si="8"/>
        <v>0</v>
      </c>
      <c r="BX15" s="8">
        <f t="shared" si="8"/>
        <v>0</v>
      </c>
      <c r="BY15" s="8">
        <f t="shared" si="8"/>
        <v>0</v>
      </c>
      <c r="BZ15" s="8">
        <f t="shared" si="8"/>
        <v>0</v>
      </c>
      <c r="CA15" s="8">
        <f t="shared" si="8"/>
        <v>0</v>
      </c>
      <c r="CB15" s="8">
        <f t="shared" si="8"/>
        <v>0</v>
      </c>
      <c r="CC15" s="8">
        <f t="shared" si="8"/>
        <v>1</v>
      </c>
      <c r="CD15" s="8">
        <f t="shared" si="8"/>
        <v>0</v>
      </c>
      <c r="CE15" s="8">
        <f t="shared" si="8"/>
        <v>0</v>
      </c>
      <c r="CF15" s="8">
        <f t="shared" si="8"/>
        <v>0</v>
      </c>
      <c r="CG15" s="8">
        <f t="shared" si="8"/>
        <v>0</v>
      </c>
      <c r="CH15" s="8">
        <f t="shared" si="8"/>
        <v>0</v>
      </c>
      <c r="CI15" s="8">
        <f t="shared" si="8"/>
        <v>0</v>
      </c>
      <c r="CJ15" s="8">
        <f t="shared" si="8"/>
        <v>0</v>
      </c>
      <c r="CK15" s="8">
        <f t="shared" si="8"/>
        <v>0</v>
      </c>
      <c r="CL15" s="8">
        <f t="shared" si="8"/>
        <v>0</v>
      </c>
      <c r="CM15" s="8">
        <f t="shared" si="8"/>
        <v>0</v>
      </c>
      <c r="CN15" s="8">
        <f t="shared" si="8"/>
        <v>0</v>
      </c>
      <c r="CO15" s="8">
        <f t="shared" si="8"/>
        <v>0</v>
      </c>
      <c r="CP15" s="8">
        <f t="shared" si="8"/>
        <v>0</v>
      </c>
      <c r="CQ15" s="8">
        <f t="shared" si="8"/>
        <v>0</v>
      </c>
      <c r="CR15" s="8">
        <f t="shared" si="8"/>
        <v>0</v>
      </c>
      <c r="CS15" s="8">
        <f t="shared" si="8"/>
        <v>0</v>
      </c>
      <c r="CT15" s="8">
        <f t="shared" si="8"/>
        <v>0</v>
      </c>
      <c r="CU15" s="8">
        <f t="shared" si="8"/>
        <v>0</v>
      </c>
      <c r="CV15" s="8">
        <f t="shared" si="8"/>
        <v>0</v>
      </c>
      <c r="CW15" s="8">
        <f t="shared" si="8"/>
        <v>0</v>
      </c>
      <c r="CX15" s="8">
        <f t="shared" si="8"/>
        <v>0</v>
      </c>
      <c r="CY15" s="8">
        <f t="shared" si="8"/>
        <v>0</v>
      </c>
      <c r="CZ15" s="8">
        <f t="shared" si="8"/>
        <v>0</v>
      </c>
      <c r="DA15" s="9">
        <f t="shared" si="8"/>
        <v>0</v>
      </c>
      <c r="DB15" s="44"/>
      <c r="DC15" s="45"/>
      <c r="DD15" s="46" t="s">
        <v>306</v>
      </c>
      <c r="DE15">
        <f t="shared" si="3"/>
        <v>33423710</v>
      </c>
      <c r="DF15">
        <f t="shared" si="4"/>
        <v>8960507.166666666</v>
      </c>
      <c r="DG15">
        <f t="shared" si="5"/>
        <v>8960507.166666666</v>
      </c>
      <c r="DH15" s="45"/>
    </row>
    <row r="16" spans="1:115" x14ac:dyDescent="0.3">
      <c r="A16" s="44"/>
      <c r="B16" s="45"/>
      <c r="C16" s="46" t="s">
        <v>301</v>
      </c>
      <c r="D16" s="38">
        <f t="shared" si="2"/>
        <v>0</v>
      </c>
      <c r="E16" s="24">
        <f t="shared" si="9"/>
        <v>0</v>
      </c>
      <c r="F16" s="25">
        <f t="shared" si="9"/>
        <v>0</v>
      </c>
      <c r="G16" s="24">
        <f t="shared" si="9"/>
        <v>0</v>
      </c>
      <c r="H16" s="25">
        <f t="shared" si="9"/>
        <v>0</v>
      </c>
      <c r="I16" s="25">
        <f t="shared" si="9"/>
        <v>0</v>
      </c>
      <c r="J16" s="8">
        <f t="shared" si="9"/>
        <v>0</v>
      </c>
      <c r="K16" s="8">
        <f t="shared" si="9"/>
        <v>0</v>
      </c>
      <c r="L16" s="8">
        <f t="shared" si="9"/>
        <v>0</v>
      </c>
      <c r="M16" s="8">
        <f t="shared" si="9"/>
        <v>0</v>
      </c>
      <c r="N16" s="8">
        <f t="shared" si="9"/>
        <v>0</v>
      </c>
      <c r="O16" s="8">
        <f t="shared" si="9"/>
        <v>0</v>
      </c>
      <c r="P16" s="8">
        <f t="shared" si="9"/>
        <v>0</v>
      </c>
      <c r="Q16" s="8">
        <f t="shared" si="9"/>
        <v>0</v>
      </c>
      <c r="R16" s="8">
        <f t="shared" si="9"/>
        <v>0</v>
      </c>
      <c r="S16" s="8">
        <f t="shared" si="9"/>
        <v>0</v>
      </c>
      <c r="T16" s="8">
        <f t="shared" si="9"/>
        <v>0</v>
      </c>
      <c r="U16" s="8">
        <f t="shared" si="9"/>
        <v>0</v>
      </c>
      <c r="V16" s="8">
        <f t="shared" si="9"/>
        <v>0</v>
      </c>
      <c r="W16" s="8">
        <f t="shared" si="9"/>
        <v>0</v>
      </c>
      <c r="X16" s="8">
        <f t="shared" si="9"/>
        <v>0</v>
      </c>
      <c r="Y16" s="8">
        <f t="shared" si="9"/>
        <v>0</v>
      </c>
      <c r="Z16" s="8">
        <f t="shared" si="9"/>
        <v>0</v>
      </c>
      <c r="AA16" s="8">
        <f t="shared" si="9"/>
        <v>0</v>
      </c>
      <c r="AB16" s="8">
        <f t="shared" si="9"/>
        <v>0</v>
      </c>
      <c r="AC16" s="8">
        <f t="shared" si="9"/>
        <v>0</v>
      </c>
      <c r="AD16" s="8">
        <f t="shared" si="9"/>
        <v>0</v>
      </c>
      <c r="AE16" s="8">
        <f t="shared" si="9"/>
        <v>0</v>
      </c>
      <c r="AF16" s="8">
        <f t="shared" si="9"/>
        <v>0</v>
      </c>
      <c r="AG16" s="8">
        <f t="shared" si="9"/>
        <v>0</v>
      </c>
      <c r="AH16" s="8">
        <f t="shared" si="9"/>
        <v>0</v>
      </c>
      <c r="AI16" s="8">
        <f t="shared" si="9"/>
        <v>0</v>
      </c>
      <c r="AJ16" s="8">
        <f t="shared" si="9"/>
        <v>0</v>
      </c>
      <c r="AK16" s="8">
        <f t="shared" si="9"/>
        <v>0</v>
      </c>
      <c r="AL16" s="8">
        <f t="shared" si="9"/>
        <v>1</v>
      </c>
      <c r="AM16" s="8">
        <f t="shared" si="9"/>
        <v>0</v>
      </c>
      <c r="AN16" s="8">
        <f t="shared" si="9"/>
        <v>0</v>
      </c>
      <c r="AO16" s="8">
        <f t="shared" si="9"/>
        <v>0</v>
      </c>
      <c r="AP16" s="8">
        <f t="shared" si="9"/>
        <v>1</v>
      </c>
      <c r="AQ16" s="8">
        <f t="shared" si="9"/>
        <v>0</v>
      </c>
      <c r="AR16" s="8">
        <f t="shared" si="9"/>
        <v>0</v>
      </c>
      <c r="AS16" s="8">
        <f t="shared" si="9"/>
        <v>0</v>
      </c>
      <c r="AT16" s="8">
        <f t="shared" si="9"/>
        <v>0</v>
      </c>
      <c r="AU16" s="8">
        <f t="shared" si="9"/>
        <v>0</v>
      </c>
      <c r="AV16" s="8">
        <f t="shared" si="9"/>
        <v>0</v>
      </c>
      <c r="AW16" s="8">
        <f t="shared" si="9"/>
        <v>0</v>
      </c>
      <c r="AX16" s="8">
        <f t="shared" si="9"/>
        <v>0</v>
      </c>
      <c r="AY16" s="8">
        <f t="shared" si="9"/>
        <v>0</v>
      </c>
      <c r="AZ16" s="8">
        <f t="shared" si="9"/>
        <v>0</v>
      </c>
      <c r="BA16" s="8">
        <f t="shared" si="9"/>
        <v>0</v>
      </c>
      <c r="BB16" s="8">
        <f t="shared" si="9"/>
        <v>0</v>
      </c>
      <c r="BC16" s="8">
        <f t="shared" si="9"/>
        <v>0</v>
      </c>
      <c r="BD16" s="8">
        <f t="shared" si="9"/>
        <v>0</v>
      </c>
      <c r="BE16" s="8">
        <f t="shared" si="9"/>
        <v>0</v>
      </c>
      <c r="BF16" s="8">
        <f t="shared" si="9"/>
        <v>0</v>
      </c>
      <c r="BG16" s="8">
        <f t="shared" si="9"/>
        <v>0</v>
      </c>
      <c r="BH16" s="8">
        <f t="shared" si="9"/>
        <v>0</v>
      </c>
      <c r="BI16" s="8">
        <f t="shared" si="9"/>
        <v>0</v>
      </c>
      <c r="BJ16" s="8">
        <f t="shared" si="9"/>
        <v>0</v>
      </c>
      <c r="BK16" s="8">
        <f t="shared" si="9"/>
        <v>0</v>
      </c>
      <c r="BL16" s="8">
        <f t="shared" si="9"/>
        <v>0</v>
      </c>
      <c r="BM16" s="8">
        <f t="shared" si="9"/>
        <v>0</v>
      </c>
      <c r="BN16" s="8">
        <f t="shared" si="9"/>
        <v>1</v>
      </c>
      <c r="BO16" s="8">
        <f t="shared" si="9"/>
        <v>0</v>
      </c>
      <c r="BP16" s="8">
        <f t="shared" ref="BP16:DA19" si="10">COUNTIF(BP$3:BP$6,$C16)</f>
        <v>0</v>
      </c>
      <c r="BQ16" s="8">
        <f t="shared" si="10"/>
        <v>0</v>
      </c>
      <c r="BR16" s="8">
        <f t="shared" si="10"/>
        <v>0</v>
      </c>
      <c r="BS16" s="8">
        <f t="shared" si="10"/>
        <v>0</v>
      </c>
      <c r="BT16" s="8">
        <f t="shared" si="10"/>
        <v>0</v>
      </c>
      <c r="BU16" s="8">
        <f t="shared" si="10"/>
        <v>0</v>
      </c>
      <c r="BV16" s="8">
        <f t="shared" si="10"/>
        <v>0</v>
      </c>
      <c r="BW16" s="8">
        <f t="shared" si="10"/>
        <v>0</v>
      </c>
      <c r="BX16" s="8">
        <f t="shared" si="10"/>
        <v>0</v>
      </c>
      <c r="BY16" s="8">
        <f t="shared" si="10"/>
        <v>0</v>
      </c>
      <c r="BZ16" s="8">
        <f t="shared" si="10"/>
        <v>0</v>
      </c>
      <c r="CA16" s="8">
        <f t="shared" si="10"/>
        <v>0</v>
      </c>
      <c r="CB16" s="8">
        <f t="shared" si="10"/>
        <v>0</v>
      </c>
      <c r="CC16" s="8">
        <f t="shared" si="10"/>
        <v>0</v>
      </c>
      <c r="CD16" s="8">
        <f t="shared" si="10"/>
        <v>0</v>
      </c>
      <c r="CE16" s="8">
        <f t="shared" si="10"/>
        <v>0</v>
      </c>
      <c r="CF16" s="8">
        <f t="shared" si="10"/>
        <v>0</v>
      </c>
      <c r="CG16" s="8">
        <f t="shared" si="10"/>
        <v>0</v>
      </c>
      <c r="CH16" s="8">
        <f t="shared" si="10"/>
        <v>0</v>
      </c>
      <c r="CI16" s="8">
        <f t="shared" si="10"/>
        <v>0</v>
      </c>
      <c r="CJ16" s="8">
        <f t="shared" si="10"/>
        <v>0</v>
      </c>
      <c r="CK16" s="8">
        <f t="shared" si="10"/>
        <v>0</v>
      </c>
      <c r="CL16" s="8">
        <f t="shared" si="10"/>
        <v>0</v>
      </c>
      <c r="CM16" s="8">
        <f t="shared" si="10"/>
        <v>0</v>
      </c>
      <c r="CN16" s="8">
        <f t="shared" si="10"/>
        <v>0</v>
      </c>
      <c r="CO16" s="8">
        <f t="shared" si="10"/>
        <v>0</v>
      </c>
      <c r="CP16" s="8">
        <f t="shared" si="10"/>
        <v>0</v>
      </c>
      <c r="CQ16" s="8">
        <f t="shared" si="10"/>
        <v>0</v>
      </c>
      <c r="CR16" s="8">
        <f t="shared" si="10"/>
        <v>0</v>
      </c>
      <c r="CS16" s="8">
        <f t="shared" si="10"/>
        <v>0</v>
      </c>
      <c r="CT16" s="8">
        <f t="shared" si="10"/>
        <v>0</v>
      </c>
      <c r="CU16" s="8">
        <f t="shared" si="10"/>
        <v>0</v>
      </c>
      <c r="CV16" s="8">
        <f t="shared" si="10"/>
        <v>0</v>
      </c>
      <c r="CW16" s="8">
        <f t="shared" si="10"/>
        <v>0</v>
      </c>
      <c r="CX16" s="8">
        <f t="shared" si="10"/>
        <v>0</v>
      </c>
      <c r="CY16" s="8">
        <f t="shared" si="10"/>
        <v>0</v>
      </c>
      <c r="CZ16" s="8">
        <f t="shared" si="10"/>
        <v>0</v>
      </c>
      <c r="DA16" s="9">
        <f t="shared" si="10"/>
        <v>0</v>
      </c>
      <c r="DB16" s="44"/>
      <c r="DC16" s="45"/>
      <c r="DD16" s="46" t="s">
        <v>301</v>
      </c>
      <c r="DE16">
        <f t="shared" si="3"/>
        <v>41512873</v>
      </c>
      <c r="DF16">
        <f t="shared" si="4"/>
        <v>12972601.25</v>
      </c>
      <c r="DG16">
        <f t="shared" si="5"/>
        <v>12972601.25</v>
      </c>
      <c r="DH16" s="45"/>
    </row>
    <row r="17" spans="1:115" x14ac:dyDescent="0.3">
      <c r="A17" s="44"/>
      <c r="B17" s="45"/>
      <c r="C17" s="46" t="s">
        <v>303</v>
      </c>
      <c r="D17" s="38">
        <f t="shared" si="2"/>
        <v>0</v>
      </c>
      <c r="E17" s="24">
        <f t="shared" ref="E17:BP20" si="11">COUNTIF(E$3:E$6,$C17)</f>
        <v>0</v>
      </c>
      <c r="F17" s="25">
        <f t="shared" si="11"/>
        <v>0</v>
      </c>
      <c r="G17" s="24">
        <f t="shared" si="11"/>
        <v>0</v>
      </c>
      <c r="H17" s="25">
        <f t="shared" si="11"/>
        <v>0</v>
      </c>
      <c r="I17" s="24">
        <f t="shared" si="11"/>
        <v>0</v>
      </c>
      <c r="J17" s="8">
        <f t="shared" si="11"/>
        <v>0</v>
      </c>
      <c r="K17" s="8">
        <f t="shared" si="11"/>
        <v>0</v>
      </c>
      <c r="L17" s="8">
        <f t="shared" si="11"/>
        <v>0</v>
      </c>
      <c r="M17" s="8">
        <f t="shared" si="11"/>
        <v>0</v>
      </c>
      <c r="N17" s="8">
        <f t="shared" si="11"/>
        <v>0</v>
      </c>
      <c r="O17" s="8">
        <f t="shared" si="11"/>
        <v>0</v>
      </c>
      <c r="P17" s="8">
        <f t="shared" si="11"/>
        <v>0</v>
      </c>
      <c r="Q17" s="8">
        <f t="shared" si="11"/>
        <v>0</v>
      </c>
      <c r="R17" s="8">
        <f t="shared" si="11"/>
        <v>0</v>
      </c>
      <c r="S17" s="8">
        <f t="shared" si="11"/>
        <v>0</v>
      </c>
      <c r="T17" s="8">
        <f t="shared" si="11"/>
        <v>0</v>
      </c>
      <c r="U17" s="8">
        <f t="shared" si="11"/>
        <v>0</v>
      </c>
      <c r="V17" s="8">
        <f t="shared" si="11"/>
        <v>0</v>
      </c>
      <c r="W17" s="8">
        <f t="shared" si="11"/>
        <v>0</v>
      </c>
      <c r="X17" s="8">
        <f t="shared" si="11"/>
        <v>0</v>
      </c>
      <c r="Y17" s="8">
        <f t="shared" si="11"/>
        <v>0</v>
      </c>
      <c r="Z17" s="8">
        <f t="shared" si="11"/>
        <v>0</v>
      </c>
      <c r="AA17" s="8">
        <f t="shared" si="11"/>
        <v>0</v>
      </c>
      <c r="AB17" s="8">
        <f t="shared" si="11"/>
        <v>0</v>
      </c>
      <c r="AC17" s="8">
        <f t="shared" si="11"/>
        <v>0</v>
      </c>
      <c r="AD17" s="8">
        <f t="shared" si="11"/>
        <v>0</v>
      </c>
      <c r="AE17" s="8">
        <f t="shared" si="11"/>
        <v>0</v>
      </c>
      <c r="AF17" s="8">
        <f t="shared" si="11"/>
        <v>0</v>
      </c>
      <c r="AG17" s="8">
        <f t="shared" si="11"/>
        <v>0</v>
      </c>
      <c r="AH17" s="8">
        <f t="shared" si="11"/>
        <v>0</v>
      </c>
      <c r="AI17" s="8">
        <f t="shared" si="11"/>
        <v>0</v>
      </c>
      <c r="AJ17" s="8">
        <f t="shared" si="11"/>
        <v>0</v>
      </c>
      <c r="AK17" s="8">
        <f t="shared" si="11"/>
        <v>0</v>
      </c>
      <c r="AL17" s="8">
        <f t="shared" si="11"/>
        <v>0</v>
      </c>
      <c r="AM17" s="8">
        <f t="shared" si="11"/>
        <v>1</v>
      </c>
      <c r="AN17" s="8">
        <f t="shared" si="11"/>
        <v>0</v>
      </c>
      <c r="AO17" s="8">
        <f t="shared" si="11"/>
        <v>0</v>
      </c>
      <c r="AP17" s="8">
        <f t="shared" si="11"/>
        <v>0</v>
      </c>
      <c r="AQ17" s="8">
        <f t="shared" si="11"/>
        <v>0</v>
      </c>
      <c r="AR17" s="8">
        <f t="shared" si="11"/>
        <v>0</v>
      </c>
      <c r="AS17" s="8">
        <f t="shared" si="11"/>
        <v>0</v>
      </c>
      <c r="AT17" s="8">
        <f t="shared" si="11"/>
        <v>0</v>
      </c>
      <c r="AU17" s="8">
        <f t="shared" si="11"/>
        <v>0</v>
      </c>
      <c r="AV17" s="8">
        <f t="shared" si="11"/>
        <v>0</v>
      </c>
      <c r="AW17" s="8">
        <f t="shared" si="11"/>
        <v>0</v>
      </c>
      <c r="AX17" s="8">
        <f t="shared" si="11"/>
        <v>0</v>
      </c>
      <c r="AY17" s="8">
        <f t="shared" si="11"/>
        <v>0</v>
      </c>
      <c r="AZ17" s="8">
        <f t="shared" si="11"/>
        <v>0</v>
      </c>
      <c r="BA17" s="8">
        <f t="shared" si="11"/>
        <v>0</v>
      </c>
      <c r="BB17" s="8">
        <f t="shared" si="11"/>
        <v>0</v>
      </c>
      <c r="BC17" s="8">
        <f t="shared" si="11"/>
        <v>0</v>
      </c>
      <c r="BD17" s="8">
        <f t="shared" si="11"/>
        <v>0</v>
      </c>
      <c r="BE17" s="8">
        <f t="shared" si="11"/>
        <v>0</v>
      </c>
      <c r="BF17" s="8">
        <f t="shared" si="11"/>
        <v>0</v>
      </c>
      <c r="BG17" s="8">
        <f t="shared" si="11"/>
        <v>0</v>
      </c>
      <c r="BH17" s="8">
        <f t="shared" si="11"/>
        <v>0</v>
      </c>
      <c r="BI17" s="8">
        <f t="shared" si="11"/>
        <v>0</v>
      </c>
      <c r="BJ17" s="8">
        <f t="shared" si="11"/>
        <v>0</v>
      </c>
      <c r="BK17" s="8">
        <f t="shared" si="11"/>
        <v>0</v>
      </c>
      <c r="BL17" s="8">
        <f t="shared" si="11"/>
        <v>0</v>
      </c>
      <c r="BM17" s="8">
        <f t="shared" si="11"/>
        <v>0</v>
      </c>
      <c r="BN17" s="8">
        <f t="shared" si="11"/>
        <v>0</v>
      </c>
      <c r="BO17" s="8">
        <f t="shared" si="11"/>
        <v>0</v>
      </c>
      <c r="BP17" s="8">
        <f t="shared" si="11"/>
        <v>0</v>
      </c>
      <c r="BQ17" s="8">
        <f t="shared" si="10"/>
        <v>0</v>
      </c>
      <c r="BR17" s="8">
        <f t="shared" si="10"/>
        <v>0</v>
      </c>
      <c r="BS17" s="8">
        <f t="shared" si="10"/>
        <v>0</v>
      </c>
      <c r="BT17" s="8">
        <f t="shared" si="10"/>
        <v>0</v>
      </c>
      <c r="BU17" s="8">
        <f t="shared" si="10"/>
        <v>0</v>
      </c>
      <c r="BV17" s="8">
        <f t="shared" si="10"/>
        <v>0</v>
      </c>
      <c r="BW17" s="8">
        <f t="shared" si="10"/>
        <v>0</v>
      </c>
      <c r="BX17" s="8">
        <f t="shared" si="10"/>
        <v>0</v>
      </c>
      <c r="BY17" s="8">
        <f t="shared" si="10"/>
        <v>0</v>
      </c>
      <c r="BZ17" s="8">
        <f t="shared" si="10"/>
        <v>0</v>
      </c>
      <c r="CA17" s="8">
        <f t="shared" si="10"/>
        <v>0</v>
      </c>
      <c r="CB17" s="8">
        <f t="shared" si="10"/>
        <v>0</v>
      </c>
      <c r="CC17" s="8">
        <f t="shared" si="10"/>
        <v>0</v>
      </c>
      <c r="CD17" s="8">
        <f t="shared" si="10"/>
        <v>0</v>
      </c>
      <c r="CE17" s="8">
        <f t="shared" si="10"/>
        <v>0</v>
      </c>
      <c r="CF17" s="8">
        <f t="shared" si="10"/>
        <v>0</v>
      </c>
      <c r="CG17" s="8">
        <f t="shared" si="10"/>
        <v>0</v>
      </c>
      <c r="CH17" s="8">
        <f t="shared" si="10"/>
        <v>0</v>
      </c>
      <c r="CI17" s="8">
        <f t="shared" si="10"/>
        <v>0</v>
      </c>
      <c r="CJ17" s="8">
        <f t="shared" si="10"/>
        <v>0</v>
      </c>
      <c r="CK17" s="8">
        <f t="shared" si="10"/>
        <v>0</v>
      </c>
      <c r="CL17" s="8">
        <f t="shared" si="10"/>
        <v>0</v>
      </c>
      <c r="CM17" s="8">
        <f t="shared" si="10"/>
        <v>0</v>
      </c>
      <c r="CN17" s="8">
        <f t="shared" si="10"/>
        <v>0</v>
      </c>
      <c r="CO17" s="8">
        <f t="shared" si="10"/>
        <v>0</v>
      </c>
      <c r="CP17" s="8">
        <f t="shared" si="10"/>
        <v>0</v>
      </c>
      <c r="CQ17" s="8">
        <f t="shared" si="10"/>
        <v>0</v>
      </c>
      <c r="CR17" s="8">
        <f t="shared" si="10"/>
        <v>0</v>
      </c>
      <c r="CS17" s="8">
        <f t="shared" si="10"/>
        <v>0</v>
      </c>
      <c r="CT17" s="8">
        <f t="shared" si="10"/>
        <v>0</v>
      </c>
      <c r="CU17" s="8">
        <f t="shared" si="10"/>
        <v>0</v>
      </c>
      <c r="CV17" s="8">
        <f t="shared" si="10"/>
        <v>0</v>
      </c>
      <c r="CW17" s="8">
        <f t="shared" si="10"/>
        <v>0</v>
      </c>
      <c r="CX17" s="8">
        <f t="shared" si="10"/>
        <v>0</v>
      </c>
      <c r="CY17" s="8">
        <f t="shared" si="10"/>
        <v>0</v>
      </c>
      <c r="CZ17" s="8">
        <f t="shared" si="10"/>
        <v>0</v>
      </c>
      <c r="DA17" s="9">
        <f t="shared" si="10"/>
        <v>0</v>
      </c>
      <c r="DB17" s="44"/>
      <c r="DC17" s="45"/>
      <c r="DD17" s="46" t="s">
        <v>303</v>
      </c>
      <c r="DE17">
        <f t="shared" si="3"/>
        <v>16691377</v>
      </c>
      <c r="DF17">
        <f t="shared" si="4"/>
        <v>5563792.333333333</v>
      </c>
      <c r="DG17">
        <f t="shared" si="5"/>
        <v>5563792.333333333</v>
      </c>
      <c r="DH17" s="45"/>
    </row>
    <row r="18" spans="1:115" x14ac:dyDescent="0.3">
      <c r="A18" s="44"/>
      <c r="B18" s="45"/>
      <c r="C18" s="46" t="s">
        <v>370</v>
      </c>
      <c r="D18" s="38">
        <f t="shared" si="2"/>
        <v>0</v>
      </c>
      <c r="E18" s="24">
        <f t="shared" si="11"/>
        <v>0</v>
      </c>
      <c r="F18" s="25">
        <f t="shared" si="11"/>
        <v>0</v>
      </c>
      <c r="G18" s="24">
        <f t="shared" si="11"/>
        <v>0</v>
      </c>
      <c r="H18" s="24">
        <f t="shared" si="11"/>
        <v>0</v>
      </c>
      <c r="I18" s="24">
        <f t="shared" si="11"/>
        <v>0</v>
      </c>
      <c r="J18" s="8">
        <f t="shared" si="11"/>
        <v>0</v>
      </c>
      <c r="K18" s="8">
        <f t="shared" si="11"/>
        <v>1</v>
      </c>
      <c r="L18" s="8">
        <f t="shared" si="11"/>
        <v>0</v>
      </c>
      <c r="M18" s="8">
        <f t="shared" si="11"/>
        <v>0</v>
      </c>
      <c r="N18" s="8">
        <f t="shared" si="11"/>
        <v>0</v>
      </c>
      <c r="O18" s="8">
        <f t="shared" si="11"/>
        <v>0</v>
      </c>
      <c r="P18" s="8">
        <f t="shared" si="11"/>
        <v>0</v>
      </c>
      <c r="Q18" s="8">
        <f t="shared" si="11"/>
        <v>0</v>
      </c>
      <c r="R18" s="8">
        <f t="shared" si="11"/>
        <v>0</v>
      </c>
      <c r="S18" s="8">
        <f t="shared" si="11"/>
        <v>0</v>
      </c>
      <c r="T18" s="8">
        <f t="shared" si="11"/>
        <v>0</v>
      </c>
      <c r="U18" s="8">
        <f t="shared" si="11"/>
        <v>0</v>
      </c>
      <c r="V18" s="8">
        <f t="shared" si="11"/>
        <v>0</v>
      </c>
      <c r="W18" s="8">
        <f t="shared" si="11"/>
        <v>0</v>
      </c>
      <c r="X18" s="8">
        <f t="shared" si="11"/>
        <v>0</v>
      </c>
      <c r="Y18" s="8">
        <f t="shared" si="11"/>
        <v>0</v>
      </c>
      <c r="Z18" s="8">
        <f t="shared" si="11"/>
        <v>0</v>
      </c>
      <c r="AA18" s="8">
        <f t="shared" si="11"/>
        <v>0</v>
      </c>
      <c r="AB18" s="8">
        <f t="shared" si="11"/>
        <v>0</v>
      </c>
      <c r="AC18" s="8">
        <f t="shared" si="11"/>
        <v>0</v>
      </c>
      <c r="AD18" s="8">
        <f t="shared" si="11"/>
        <v>0</v>
      </c>
      <c r="AE18" s="8">
        <f t="shared" si="11"/>
        <v>0</v>
      </c>
      <c r="AF18" s="8">
        <f t="shared" si="11"/>
        <v>0</v>
      </c>
      <c r="AG18" s="8">
        <f t="shared" si="11"/>
        <v>0</v>
      </c>
      <c r="AH18" s="8">
        <f t="shared" si="11"/>
        <v>0</v>
      </c>
      <c r="AI18" s="8">
        <f t="shared" si="11"/>
        <v>0</v>
      </c>
      <c r="AJ18" s="8">
        <f t="shared" si="11"/>
        <v>0</v>
      </c>
      <c r="AK18" s="8">
        <f t="shared" si="11"/>
        <v>0</v>
      </c>
      <c r="AL18" s="8">
        <f t="shared" si="11"/>
        <v>0</v>
      </c>
      <c r="AM18" s="8">
        <f t="shared" si="11"/>
        <v>0</v>
      </c>
      <c r="AN18" s="8">
        <f t="shared" si="11"/>
        <v>0</v>
      </c>
      <c r="AO18" s="8">
        <f t="shared" si="11"/>
        <v>0</v>
      </c>
      <c r="AP18" s="8">
        <f t="shared" si="11"/>
        <v>0</v>
      </c>
      <c r="AQ18" s="8">
        <f t="shared" si="11"/>
        <v>0</v>
      </c>
      <c r="AR18" s="8">
        <f t="shared" si="11"/>
        <v>0</v>
      </c>
      <c r="AS18" s="8">
        <f t="shared" si="11"/>
        <v>0</v>
      </c>
      <c r="AT18" s="8">
        <f t="shared" si="11"/>
        <v>0</v>
      </c>
      <c r="AU18" s="8">
        <f t="shared" si="11"/>
        <v>0</v>
      </c>
      <c r="AV18" s="8">
        <f t="shared" si="11"/>
        <v>0</v>
      </c>
      <c r="AW18" s="8">
        <f t="shared" si="11"/>
        <v>0</v>
      </c>
      <c r="AX18" s="8">
        <f t="shared" si="11"/>
        <v>0</v>
      </c>
      <c r="AY18" s="8">
        <f t="shared" si="11"/>
        <v>0</v>
      </c>
      <c r="AZ18" s="8">
        <f t="shared" si="11"/>
        <v>0</v>
      </c>
      <c r="BA18" s="8">
        <f t="shared" si="11"/>
        <v>0</v>
      </c>
      <c r="BB18" s="8">
        <f t="shared" si="11"/>
        <v>0</v>
      </c>
      <c r="BC18" s="8">
        <f t="shared" si="11"/>
        <v>0</v>
      </c>
      <c r="BD18" s="8">
        <f t="shared" si="11"/>
        <v>0</v>
      </c>
      <c r="BE18" s="8">
        <f t="shared" si="11"/>
        <v>0</v>
      </c>
      <c r="BF18" s="8">
        <f t="shared" si="11"/>
        <v>0</v>
      </c>
      <c r="BG18" s="8">
        <f t="shared" si="11"/>
        <v>0</v>
      </c>
      <c r="BH18" s="8">
        <f t="shared" si="11"/>
        <v>0</v>
      </c>
      <c r="BI18" s="8">
        <f t="shared" si="11"/>
        <v>0</v>
      </c>
      <c r="BJ18" s="8">
        <f t="shared" si="11"/>
        <v>0</v>
      </c>
      <c r="BK18" s="8">
        <f t="shared" si="11"/>
        <v>0</v>
      </c>
      <c r="BL18" s="8">
        <f t="shared" si="11"/>
        <v>0</v>
      </c>
      <c r="BM18" s="8">
        <f t="shared" si="11"/>
        <v>0</v>
      </c>
      <c r="BN18" s="8">
        <f t="shared" si="11"/>
        <v>0</v>
      </c>
      <c r="BO18" s="8">
        <f t="shared" si="11"/>
        <v>0</v>
      </c>
      <c r="BP18" s="8">
        <f t="shared" si="11"/>
        <v>0</v>
      </c>
      <c r="BQ18" s="8">
        <f t="shared" si="10"/>
        <v>0</v>
      </c>
      <c r="BR18" s="8">
        <f t="shared" si="10"/>
        <v>0</v>
      </c>
      <c r="BS18" s="8">
        <f t="shared" si="10"/>
        <v>0</v>
      </c>
      <c r="BT18" s="8">
        <f t="shared" si="10"/>
        <v>0</v>
      </c>
      <c r="BU18" s="8">
        <f t="shared" si="10"/>
        <v>0</v>
      </c>
      <c r="BV18" s="8">
        <f t="shared" si="10"/>
        <v>0</v>
      </c>
      <c r="BW18" s="8">
        <f t="shared" si="10"/>
        <v>0</v>
      </c>
      <c r="BX18" s="8">
        <f t="shared" si="10"/>
        <v>0</v>
      </c>
      <c r="BY18" s="8">
        <f t="shared" si="10"/>
        <v>0</v>
      </c>
      <c r="BZ18" s="8">
        <f t="shared" si="10"/>
        <v>0</v>
      </c>
      <c r="CA18" s="8">
        <f t="shared" si="10"/>
        <v>0</v>
      </c>
      <c r="CB18" s="8">
        <f t="shared" si="10"/>
        <v>0</v>
      </c>
      <c r="CC18" s="8">
        <f t="shared" si="10"/>
        <v>0</v>
      </c>
      <c r="CD18" s="8">
        <f t="shared" si="10"/>
        <v>0</v>
      </c>
      <c r="CE18" s="8">
        <f t="shared" si="10"/>
        <v>0</v>
      </c>
      <c r="CF18" s="8">
        <f t="shared" si="10"/>
        <v>0</v>
      </c>
      <c r="CG18" s="8">
        <f t="shared" si="10"/>
        <v>0</v>
      </c>
      <c r="CH18" s="8">
        <f t="shared" si="10"/>
        <v>0</v>
      </c>
      <c r="CI18" s="8">
        <f t="shared" si="10"/>
        <v>0</v>
      </c>
      <c r="CJ18" s="8">
        <f t="shared" si="10"/>
        <v>0</v>
      </c>
      <c r="CK18" s="8">
        <f t="shared" si="10"/>
        <v>0</v>
      </c>
      <c r="CL18" s="8">
        <f t="shared" si="10"/>
        <v>0</v>
      </c>
      <c r="CM18" s="8">
        <f t="shared" si="10"/>
        <v>0</v>
      </c>
      <c r="CN18" s="8">
        <f t="shared" si="10"/>
        <v>0</v>
      </c>
      <c r="CO18" s="8">
        <f t="shared" si="10"/>
        <v>0</v>
      </c>
      <c r="CP18" s="8">
        <f t="shared" si="10"/>
        <v>0</v>
      </c>
      <c r="CQ18" s="8">
        <f t="shared" si="10"/>
        <v>0</v>
      </c>
      <c r="CR18" s="8">
        <f t="shared" si="10"/>
        <v>0</v>
      </c>
      <c r="CS18" s="8">
        <f t="shared" si="10"/>
        <v>0</v>
      </c>
      <c r="CT18" s="8">
        <f t="shared" si="10"/>
        <v>0</v>
      </c>
      <c r="CU18" s="8">
        <f t="shared" si="10"/>
        <v>0</v>
      </c>
      <c r="CV18" s="8">
        <f t="shared" si="10"/>
        <v>0</v>
      </c>
      <c r="CW18" s="8">
        <f t="shared" si="10"/>
        <v>0</v>
      </c>
      <c r="CX18" s="8">
        <f t="shared" si="10"/>
        <v>0</v>
      </c>
      <c r="CY18" s="8">
        <f t="shared" si="10"/>
        <v>0</v>
      </c>
      <c r="CZ18" s="8">
        <f t="shared" si="10"/>
        <v>0</v>
      </c>
      <c r="DA18" s="9">
        <f t="shared" si="10"/>
        <v>0</v>
      </c>
      <c r="DB18" s="44"/>
      <c r="DC18" s="45"/>
      <c r="DD18" s="46" t="s">
        <v>370</v>
      </c>
      <c r="DE18">
        <f t="shared" si="3"/>
        <v>53847099</v>
      </c>
      <c r="DF18">
        <f t="shared" si="4"/>
        <v>13461774.75</v>
      </c>
      <c r="DG18">
        <f t="shared" si="5"/>
        <v>13461774.75</v>
      </c>
      <c r="DH18" s="45"/>
    </row>
    <row r="19" spans="1:115" x14ac:dyDescent="0.3">
      <c r="A19" s="44"/>
      <c r="B19" s="45"/>
      <c r="C19" s="46" t="s">
        <v>304</v>
      </c>
      <c r="D19" s="38">
        <f t="shared" si="2"/>
        <v>0</v>
      </c>
      <c r="E19" s="24">
        <f t="shared" si="11"/>
        <v>0</v>
      </c>
      <c r="F19" s="25">
        <f t="shared" si="11"/>
        <v>0</v>
      </c>
      <c r="G19" s="24">
        <f t="shared" si="11"/>
        <v>0</v>
      </c>
      <c r="H19" s="24">
        <f t="shared" si="11"/>
        <v>0</v>
      </c>
      <c r="I19" s="24">
        <f t="shared" si="11"/>
        <v>0</v>
      </c>
      <c r="J19" s="8">
        <f t="shared" si="11"/>
        <v>0</v>
      </c>
      <c r="K19" s="8">
        <f t="shared" si="11"/>
        <v>0</v>
      </c>
      <c r="L19" s="8">
        <f t="shared" si="11"/>
        <v>0</v>
      </c>
      <c r="M19" s="8">
        <f t="shared" si="11"/>
        <v>0</v>
      </c>
      <c r="N19" s="8">
        <f t="shared" si="11"/>
        <v>0</v>
      </c>
      <c r="O19" s="8">
        <f t="shared" si="11"/>
        <v>0</v>
      </c>
      <c r="P19" s="8">
        <f t="shared" si="11"/>
        <v>0</v>
      </c>
      <c r="Q19" s="8">
        <f t="shared" si="11"/>
        <v>0</v>
      </c>
      <c r="R19" s="8">
        <f t="shared" si="11"/>
        <v>0</v>
      </c>
      <c r="S19" s="8">
        <f t="shared" si="11"/>
        <v>0</v>
      </c>
      <c r="T19" s="8">
        <f t="shared" si="11"/>
        <v>0</v>
      </c>
      <c r="U19" s="8">
        <f t="shared" si="11"/>
        <v>0</v>
      </c>
      <c r="V19" s="8">
        <f t="shared" si="11"/>
        <v>0</v>
      </c>
      <c r="W19" s="8">
        <f t="shared" si="11"/>
        <v>0</v>
      </c>
      <c r="X19" s="8">
        <f t="shared" si="11"/>
        <v>0</v>
      </c>
      <c r="Y19" s="8">
        <f t="shared" si="11"/>
        <v>0</v>
      </c>
      <c r="Z19" s="8">
        <f t="shared" si="11"/>
        <v>0</v>
      </c>
      <c r="AA19" s="8">
        <f t="shared" si="11"/>
        <v>0</v>
      </c>
      <c r="AB19" s="8">
        <f t="shared" si="11"/>
        <v>0</v>
      </c>
      <c r="AC19" s="8">
        <f t="shared" si="11"/>
        <v>0</v>
      </c>
      <c r="AD19" s="8">
        <f t="shared" si="11"/>
        <v>0</v>
      </c>
      <c r="AE19" s="8">
        <f t="shared" si="11"/>
        <v>0</v>
      </c>
      <c r="AF19" s="8">
        <f t="shared" si="11"/>
        <v>0</v>
      </c>
      <c r="AG19" s="8">
        <f t="shared" si="11"/>
        <v>0</v>
      </c>
      <c r="AH19" s="8">
        <f t="shared" si="11"/>
        <v>0</v>
      </c>
      <c r="AI19" s="8">
        <f t="shared" si="11"/>
        <v>0</v>
      </c>
      <c r="AJ19" s="8">
        <f t="shared" si="11"/>
        <v>0</v>
      </c>
      <c r="AK19" s="8">
        <f t="shared" si="11"/>
        <v>0</v>
      </c>
      <c r="AL19" s="8">
        <f t="shared" si="11"/>
        <v>0</v>
      </c>
      <c r="AM19" s="8">
        <f t="shared" si="11"/>
        <v>1</v>
      </c>
      <c r="AN19" s="8">
        <f t="shared" si="11"/>
        <v>0</v>
      </c>
      <c r="AO19" s="8">
        <f t="shared" si="11"/>
        <v>0</v>
      </c>
      <c r="AP19" s="8">
        <f t="shared" si="11"/>
        <v>1</v>
      </c>
      <c r="AQ19" s="8">
        <f t="shared" si="11"/>
        <v>0</v>
      </c>
      <c r="AR19" s="8">
        <f t="shared" si="11"/>
        <v>0</v>
      </c>
      <c r="AS19" s="8">
        <f t="shared" si="11"/>
        <v>0</v>
      </c>
      <c r="AT19" s="8">
        <f t="shared" si="11"/>
        <v>0</v>
      </c>
      <c r="AU19" s="8">
        <f t="shared" si="11"/>
        <v>0</v>
      </c>
      <c r="AV19" s="8">
        <f t="shared" si="11"/>
        <v>0</v>
      </c>
      <c r="AW19" s="8">
        <f t="shared" si="11"/>
        <v>0</v>
      </c>
      <c r="AX19" s="8">
        <f t="shared" si="11"/>
        <v>0</v>
      </c>
      <c r="AY19" s="8">
        <f t="shared" si="11"/>
        <v>1</v>
      </c>
      <c r="AZ19" s="8">
        <f t="shared" si="11"/>
        <v>0</v>
      </c>
      <c r="BA19" s="8">
        <f t="shared" si="11"/>
        <v>0</v>
      </c>
      <c r="BB19" s="8">
        <f t="shared" si="11"/>
        <v>0</v>
      </c>
      <c r="BC19" s="8">
        <f t="shared" si="11"/>
        <v>0</v>
      </c>
      <c r="BD19" s="8">
        <f t="shared" si="11"/>
        <v>1</v>
      </c>
      <c r="BE19" s="8">
        <f t="shared" si="11"/>
        <v>0</v>
      </c>
      <c r="BF19" s="8">
        <f t="shared" si="11"/>
        <v>0</v>
      </c>
      <c r="BG19" s="8">
        <f t="shared" si="11"/>
        <v>1</v>
      </c>
      <c r="BH19" s="8">
        <f t="shared" si="11"/>
        <v>0</v>
      </c>
      <c r="BI19" s="8">
        <f t="shared" si="11"/>
        <v>0</v>
      </c>
      <c r="BJ19" s="8">
        <f t="shared" si="11"/>
        <v>0</v>
      </c>
      <c r="BK19" s="8">
        <f t="shared" si="11"/>
        <v>0</v>
      </c>
      <c r="BL19" s="8">
        <f t="shared" si="11"/>
        <v>0</v>
      </c>
      <c r="BM19" s="8">
        <f t="shared" si="11"/>
        <v>1</v>
      </c>
      <c r="BN19" s="8">
        <f t="shared" si="11"/>
        <v>1</v>
      </c>
      <c r="BO19" s="8">
        <f t="shared" si="11"/>
        <v>0</v>
      </c>
      <c r="BP19" s="8">
        <f t="shared" si="11"/>
        <v>0</v>
      </c>
      <c r="BQ19" s="8">
        <f t="shared" si="10"/>
        <v>0</v>
      </c>
      <c r="BR19" s="8">
        <f t="shared" si="10"/>
        <v>0</v>
      </c>
      <c r="BS19" s="8">
        <f t="shared" si="10"/>
        <v>0</v>
      </c>
      <c r="BT19" s="8">
        <f t="shared" si="10"/>
        <v>0</v>
      </c>
      <c r="BU19" s="8">
        <f t="shared" si="10"/>
        <v>0</v>
      </c>
      <c r="BV19" s="8">
        <f t="shared" si="10"/>
        <v>0</v>
      </c>
      <c r="BW19" s="8">
        <f t="shared" si="10"/>
        <v>0</v>
      </c>
      <c r="BX19" s="8">
        <f t="shared" si="10"/>
        <v>0</v>
      </c>
      <c r="BY19" s="8">
        <f t="shared" si="10"/>
        <v>1</v>
      </c>
      <c r="BZ19" s="8">
        <f t="shared" si="10"/>
        <v>0</v>
      </c>
      <c r="CA19" s="8">
        <f t="shared" si="10"/>
        <v>0</v>
      </c>
      <c r="CB19" s="8">
        <f t="shared" si="10"/>
        <v>1</v>
      </c>
      <c r="CC19" s="8">
        <f t="shared" si="10"/>
        <v>0</v>
      </c>
      <c r="CD19" s="8">
        <f t="shared" si="10"/>
        <v>0</v>
      </c>
      <c r="CE19" s="8">
        <f t="shared" si="10"/>
        <v>0</v>
      </c>
      <c r="CF19" s="8">
        <f t="shared" si="10"/>
        <v>1</v>
      </c>
      <c r="CG19" s="8">
        <f t="shared" si="10"/>
        <v>0</v>
      </c>
      <c r="CH19" s="8">
        <f t="shared" si="10"/>
        <v>0</v>
      </c>
      <c r="CI19" s="8">
        <f t="shared" si="10"/>
        <v>0</v>
      </c>
      <c r="CJ19" s="8">
        <f t="shared" si="10"/>
        <v>0</v>
      </c>
      <c r="CK19" s="8">
        <f t="shared" si="10"/>
        <v>0</v>
      </c>
      <c r="CL19" s="8">
        <f t="shared" si="10"/>
        <v>0</v>
      </c>
      <c r="CM19" s="8">
        <f t="shared" si="10"/>
        <v>0</v>
      </c>
      <c r="CN19" s="8">
        <f t="shared" si="10"/>
        <v>0</v>
      </c>
      <c r="CO19" s="8">
        <f t="shared" si="10"/>
        <v>0</v>
      </c>
      <c r="CP19" s="8">
        <f t="shared" si="10"/>
        <v>0</v>
      </c>
      <c r="CQ19" s="8">
        <f t="shared" si="10"/>
        <v>0</v>
      </c>
      <c r="CR19" s="8">
        <f t="shared" si="10"/>
        <v>0</v>
      </c>
      <c r="CS19" s="8">
        <f t="shared" si="10"/>
        <v>0</v>
      </c>
      <c r="CT19" s="8">
        <f t="shared" si="10"/>
        <v>0</v>
      </c>
      <c r="CU19" s="8">
        <f t="shared" si="10"/>
        <v>0</v>
      </c>
      <c r="CV19" s="8">
        <f t="shared" si="10"/>
        <v>0</v>
      </c>
      <c r="CW19" s="8">
        <f t="shared" si="10"/>
        <v>0</v>
      </c>
      <c r="CX19" s="8">
        <f t="shared" si="10"/>
        <v>0</v>
      </c>
      <c r="CY19" s="8">
        <f t="shared" si="10"/>
        <v>0</v>
      </c>
      <c r="CZ19" s="8">
        <f t="shared" si="10"/>
        <v>0</v>
      </c>
      <c r="DA19" s="9">
        <f t="shared" si="10"/>
        <v>0</v>
      </c>
      <c r="DB19" s="44"/>
      <c r="DC19" s="45"/>
      <c r="DD19" s="46" t="s">
        <v>304</v>
      </c>
      <c r="DE19">
        <f t="shared" si="3"/>
        <v>110866553</v>
      </c>
      <c r="DF19">
        <f t="shared" si="4"/>
        <v>32199706</v>
      </c>
      <c r="DG19">
        <f t="shared" si="5"/>
        <v>32199706</v>
      </c>
      <c r="DH19" s="45"/>
    </row>
    <row r="20" spans="1:115" x14ac:dyDescent="0.3">
      <c r="A20" s="44"/>
      <c r="B20" s="47" t="s">
        <v>373</v>
      </c>
      <c r="C20" s="48" t="s">
        <v>309</v>
      </c>
      <c r="D20" s="38">
        <f t="shared" si="2"/>
        <v>0</v>
      </c>
      <c r="E20" s="24">
        <f t="shared" si="11"/>
        <v>0</v>
      </c>
      <c r="F20" s="25">
        <f t="shared" si="11"/>
        <v>0</v>
      </c>
      <c r="G20" s="24">
        <f t="shared" si="11"/>
        <v>0</v>
      </c>
      <c r="H20" s="24">
        <f t="shared" si="11"/>
        <v>0</v>
      </c>
      <c r="I20" s="24">
        <f t="shared" si="11"/>
        <v>0</v>
      </c>
      <c r="J20" s="8">
        <f t="shared" si="11"/>
        <v>0</v>
      </c>
      <c r="K20" s="8">
        <f t="shared" si="11"/>
        <v>0</v>
      </c>
      <c r="L20" s="8">
        <f t="shared" si="11"/>
        <v>0</v>
      </c>
      <c r="M20" s="8">
        <f t="shared" si="11"/>
        <v>0</v>
      </c>
      <c r="N20" s="8">
        <f t="shared" si="11"/>
        <v>0</v>
      </c>
      <c r="O20" s="8">
        <f t="shared" si="11"/>
        <v>0</v>
      </c>
      <c r="P20" s="8">
        <f t="shared" si="11"/>
        <v>0</v>
      </c>
      <c r="Q20" s="8">
        <f t="shared" si="11"/>
        <v>0</v>
      </c>
      <c r="R20" s="8">
        <f t="shared" si="11"/>
        <v>0</v>
      </c>
      <c r="S20" s="8">
        <f t="shared" si="11"/>
        <v>0</v>
      </c>
      <c r="T20" s="8">
        <f t="shared" si="11"/>
        <v>0</v>
      </c>
      <c r="U20" s="8">
        <f t="shared" si="11"/>
        <v>0</v>
      </c>
      <c r="V20" s="8">
        <f t="shared" si="11"/>
        <v>0</v>
      </c>
      <c r="W20" s="8">
        <f t="shared" si="11"/>
        <v>0</v>
      </c>
      <c r="X20" s="8">
        <f t="shared" si="11"/>
        <v>0</v>
      </c>
      <c r="Y20" s="8">
        <f t="shared" si="11"/>
        <v>0</v>
      </c>
      <c r="Z20" s="8">
        <f t="shared" si="11"/>
        <v>0</v>
      </c>
      <c r="AA20" s="8">
        <f t="shared" si="11"/>
        <v>0</v>
      </c>
      <c r="AB20" s="8">
        <f t="shared" si="11"/>
        <v>0</v>
      </c>
      <c r="AC20" s="8">
        <f t="shared" si="11"/>
        <v>0</v>
      </c>
      <c r="AD20" s="8">
        <f t="shared" si="11"/>
        <v>0</v>
      </c>
      <c r="AE20" s="8">
        <f t="shared" si="11"/>
        <v>0</v>
      </c>
      <c r="AF20" s="8">
        <f t="shared" si="11"/>
        <v>0</v>
      </c>
      <c r="AG20" s="8">
        <f t="shared" si="11"/>
        <v>0</v>
      </c>
      <c r="AH20" s="8">
        <f t="shared" si="11"/>
        <v>0</v>
      </c>
      <c r="AI20" s="8">
        <f t="shared" si="11"/>
        <v>0</v>
      </c>
      <c r="AJ20" s="8">
        <f t="shared" si="11"/>
        <v>0</v>
      </c>
      <c r="AK20" s="8">
        <f t="shared" si="11"/>
        <v>0</v>
      </c>
      <c r="AL20" s="8">
        <f t="shared" si="11"/>
        <v>0</v>
      </c>
      <c r="AM20" s="8">
        <f t="shared" si="11"/>
        <v>0</v>
      </c>
      <c r="AN20" s="8">
        <f t="shared" si="11"/>
        <v>0</v>
      </c>
      <c r="AO20" s="8">
        <f t="shared" si="11"/>
        <v>0</v>
      </c>
      <c r="AP20" s="8">
        <f t="shared" si="11"/>
        <v>0</v>
      </c>
      <c r="AQ20" s="8">
        <f t="shared" si="11"/>
        <v>0</v>
      </c>
      <c r="AR20" s="8">
        <f t="shared" si="11"/>
        <v>0</v>
      </c>
      <c r="AS20" s="8">
        <f t="shared" si="11"/>
        <v>1</v>
      </c>
      <c r="AT20" s="8">
        <f t="shared" si="11"/>
        <v>0</v>
      </c>
      <c r="AU20" s="8">
        <f t="shared" si="11"/>
        <v>0</v>
      </c>
      <c r="AV20" s="8">
        <f t="shared" si="11"/>
        <v>0</v>
      </c>
      <c r="AW20" s="8">
        <f t="shared" si="11"/>
        <v>0</v>
      </c>
      <c r="AX20" s="8">
        <f t="shared" si="11"/>
        <v>0</v>
      </c>
      <c r="AY20" s="8">
        <f t="shared" si="11"/>
        <v>0</v>
      </c>
      <c r="AZ20" s="8">
        <f t="shared" si="11"/>
        <v>0</v>
      </c>
      <c r="BA20" s="8">
        <f t="shared" si="11"/>
        <v>0</v>
      </c>
      <c r="BB20" s="8">
        <f t="shared" si="11"/>
        <v>0</v>
      </c>
      <c r="BC20" s="8">
        <f t="shared" si="11"/>
        <v>0</v>
      </c>
      <c r="BD20" s="8">
        <f t="shared" si="11"/>
        <v>0</v>
      </c>
      <c r="BE20" s="8">
        <f t="shared" si="11"/>
        <v>0</v>
      </c>
      <c r="BF20" s="8">
        <f t="shared" si="11"/>
        <v>0</v>
      </c>
      <c r="BG20" s="8">
        <f t="shared" si="11"/>
        <v>0</v>
      </c>
      <c r="BH20" s="8">
        <f t="shared" si="11"/>
        <v>0</v>
      </c>
      <c r="BI20" s="8">
        <f t="shared" si="11"/>
        <v>0</v>
      </c>
      <c r="BJ20" s="8">
        <f t="shared" si="11"/>
        <v>0</v>
      </c>
      <c r="BK20" s="8">
        <f t="shared" si="11"/>
        <v>0</v>
      </c>
      <c r="BL20" s="8">
        <f t="shared" si="11"/>
        <v>0</v>
      </c>
      <c r="BM20" s="8">
        <f t="shared" si="11"/>
        <v>0</v>
      </c>
      <c r="BN20" s="8">
        <f t="shared" si="11"/>
        <v>0</v>
      </c>
      <c r="BO20" s="8">
        <f t="shared" si="11"/>
        <v>0</v>
      </c>
      <c r="BP20" s="8">
        <f t="shared" ref="BP20:DA23" si="12">COUNTIF(BP$3:BP$6,$C20)</f>
        <v>0</v>
      </c>
      <c r="BQ20" s="8">
        <f t="shared" si="12"/>
        <v>0</v>
      </c>
      <c r="BR20" s="8">
        <f t="shared" si="12"/>
        <v>0</v>
      </c>
      <c r="BS20" s="8">
        <f t="shared" si="12"/>
        <v>0</v>
      </c>
      <c r="BT20" s="8">
        <f t="shared" si="12"/>
        <v>0</v>
      </c>
      <c r="BU20" s="8">
        <f t="shared" si="12"/>
        <v>0</v>
      </c>
      <c r="BV20" s="8">
        <f t="shared" si="12"/>
        <v>0</v>
      </c>
      <c r="BW20" s="8">
        <f t="shared" si="12"/>
        <v>0</v>
      </c>
      <c r="BX20" s="8">
        <f t="shared" si="12"/>
        <v>0</v>
      </c>
      <c r="BY20" s="8">
        <f t="shared" si="12"/>
        <v>0</v>
      </c>
      <c r="BZ20" s="8">
        <f t="shared" si="12"/>
        <v>0</v>
      </c>
      <c r="CA20" s="8">
        <f t="shared" si="12"/>
        <v>0</v>
      </c>
      <c r="CB20" s="8">
        <f t="shared" si="12"/>
        <v>0</v>
      </c>
      <c r="CC20" s="8">
        <f t="shared" si="12"/>
        <v>0</v>
      </c>
      <c r="CD20" s="8">
        <f t="shared" si="12"/>
        <v>0</v>
      </c>
      <c r="CE20" s="8">
        <f t="shared" si="12"/>
        <v>0</v>
      </c>
      <c r="CF20" s="8">
        <f t="shared" si="12"/>
        <v>0</v>
      </c>
      <c r="CG20" s="8">
        <f t="shared" si="12"/>
        <v>0</v>
      </c>
      <c r="CH20" s="8">
        <f t="shared" si="12"/>
        <v>0</v>
      </c>
      <c r="CI20" s="8">
        <f t="shared" si="12"/>
        <v>0</v>
      </c>
      <c r="CJ20" s="8">
        <f t="shared" si="12"/>
        <v>0</v>
      </c>
      <c r="CK20" s="8">
        <f t="shared" si="12"/>
        <v>0</v>
      </c>
      <c r="CL20" s="8">
        <f t="shared" si="12"/>
        <v>0</v>
      </c>
      <c r="CM20" s="8">
        <f t="shared" si="12"/>
        <v>0</v>
      </c>
      <c r="CN20" s="8">
        <f t="shared" si="12"/>
        <v>0</v>
      </c>
      <c r="CO20" s="8">
        <f t="shared" si="12"/>
        <v>0</v>
      </c>
      <c r="CP20" s="8">
        <f t="shared" si="12"/>
        <v>0</v>
      </c>
      <c r="CQ20" s="8">
        <f t="shared" si="12"/>
        <v>0</v>
      </c>
      <c r="CR20" s="8">
        <f t="shared" si="12"/>
        <v>0</v>
      </c>
      <c r="CS20" s="8">
        <f t="shared" si="12"/>
        <v>0</v>
      </c>
      <c r="CT20" s="8">
        <f t="shared" si="12"/>
        <v>0</v>
      </c>
      <c r="CU20" s="8">
        <f t="shared" si="12"/>
        <v>0</v>
      </c>
      <c r="CV20" s="8">
        <f t="shared" si="12"/>
        <v>0</v>
      </c>
      <c r="CW20" s="8">
        <f t="shared" si="12"/>
        <v>0</v>
      </c>
      <c r="CX20" s="8">
        <f t="shared" si="12"/>
        <v>0</v>
      </c>
      <c r="CY20" s="8">
        <f t="shared" si="12"/>
        <v>0</v>
      </c>
      <c r="CZ20" s="8">
        <f t="shared" si="12"/>
        <v>0</v>
      </c>
      <c r="DA20" s="9">
        <f t="shared" si="12"/>
        <v>0</v>
      </c>
      <c r="DB20" s="44"/>
      <c r="DC20" s="47" t="s">
        <v>373</v>
      </c>
      <c r="DD20" s="48" t="s">
        <v>309</v>
      </c>
      <c r="DE20">
        <f t="shared" si="3"/>
        <v>13607761</v>
      </c>
      <c r="DF20">
        <f t="shared" si="4"/>
        <v>3401940.25</v>
      </c>
      <c r="DG20">
        <f t="shared" si="5"/>
        <v>4535920.333333333</v>
      </c>
      <c r="DH20" s="47" t="s">
        <v>373</v>
      </c>
      <c r="DI20">
        <f>SUM(DE20:DE21)</f>
        <v>27215522</v>
      </c>
      <c r="DJ20">
        <f t="shared" ref="DJ20:DK20" si="13">SUM(DF20:DF21)</f>
        <v>6803880.5</v>
      </c>
      <c r="DK20">
        <f t="shared" si="13"/>
        <v>9071840.666666666</v>
      </c>
    </row>
    <row r="21" spans="1:115" x14ac:dyDescent="0.3">
      <c r="A21" s="44"/>
      <c r="B21" s="47"/>
      <c r="C21" s="48" t="s">
        <v>310</v>
      </c>
      <c r="D21" s="38">
        <f t="shared" si="2"/>
        <v>0</v>
      </c>
      <c r="E21" s="24">
        <f t="shared" ref="E21:BP24" si="14">COUNTIF(E$3:E$6,$C21)</f>
        <v>0</v>
      </c>
      <c r="F21" s="25">
        <f t="shared" si="14"/>
        <v>0</v>
      </c>
      <c r="G21" s="24">
        <f t="shared" si="14"/>
        <v>0</v>
      </c>
      <c r="H21" s="24">
        <f t="shared" si="14"/>
        <v>0</v>
      </c>
      <c r="I21" s="24">
        <f t="shared" si="14"/>
        <v>0</v>
      </c>
      <c r="J21" s="8">
        <f t="shared" si="14"/>
        <v>0</v>
      </c>
      <c r="K21" s="8">
        <f t="shared" si="14"/>
        <v>0</v>
      </c>
      <c r="L21" s="8">
        <f t="shared" si="14"/>
        <v>0</v>
      </c>
      <c r="M21" s="8">
        <f t="shared" si="14"/>
        <v>0</v>
      </c>
      <c r="N21" s="8">
        <f t="shared" si="14"/>
        <v>0</v>
      </c>
      <c r="O21" s="8">
        <f t="shared" si="14"/>
        <v>0</v>
      </c>
      <c r="P21" s="8">
        <f t="shared" si="14"/>
        <v>0</v>
      </c>
      <c r="Q21" s="8">
        <f t="shared" si="14"/>
        <v>0</v>
      </c>
      <c r="R21" s="8">
        <f t="shared" si="14"/>
        <v>0</v>
      </c>
      <c r="S21" s="8">
        <f t="shared" si="14"/>
        <v>0</v>
      </c>
      <c r="T21" s="8">
        <f t="shared" si="14"/>
        <v>0</v>
      </c>
      <c r="U21" s="8">
        <f t="shared" si="14"/>
        <v>0</v>
      </c>
      <c r="V21" s="8">
        <f t="shared" si="14"/>
        <v>0</v>
      </c>
      <c r="W21" s="8">
        <f t="shared" si="14"/>
        <v>0</v>
      </c>
      <c r="X21" s="8">
        <f t="shared" si="14"/>
        <v>0</v>
      </c>
      <c r="Y21" s="8">
        <f t="shared" si="14"/>
        <v>0</v>
      </c>
      <c r="Z21" s="8">
        <f t="shared" si="14"/>
        <v>0</v>
      </c>
      <c r="AA21" s="8">
        <f t="shared" si="14"/>
        <v>0</v>
      </c>
      <c r="AB21" s="8">
        <f t="shared" si="14"/>
        <v>0</v>
      </c>
      <c r="AC21" s="8">
        <f t="shared" si="14"/>
        <v>0</v>
      </c>
      <c r="AD21" s="8">
        <f t="shared" si="14"/>
        <v>0</v>
      </c>
      <c r="AE21" s="8">
        <f t="shared" si="14"/>
        <v>0</v>
      </c>
      <c r="AF21" s="8">
        <f t="shared" si="14"/>
        <v>0</v>
      </c>
      <c r="AG21" s="8">
        <f t="shared" si="14"/>
        <v>0</v>
      </c>
      <c r="AH21" s="8">
        <f t="shared" si="14"/>
        <v>0</v>
      </c>
      <c r="AI21" s="8">
        <f t="shared" si="14"/>
        <v>0</v>
      </c>
      <c r="AJ21" s="8">
        <f t="shared" si="14"/>
        <v>0</v>
      </c>
      <c r="AK21" s="8">
        <f t="shared" si="14"/>
        <v>0</v>
      </c>
      <c r="AL21" s="8">
        <f t="shared" si="14"/>
        <v>0</v>
      </c>
      <c r="AM21" s="8">
        <f t="shared" si="14"/>
        <v>0</v>
      </c>
      <c r="AN21" s="8">
        <f t="shared" si="14"/>
        <v>0</v>
      </c>
      <c r="AO21" s="8">
        <f t="shared" si="14"/>
        <v>0</v>
      </c>
      <c r="AP21" s="8">
        <f t="shared" si="14"/>
        <v>0</v>
      </c>
      <c r="AQ21" s="8">
        <f t="shared" si="14"/>
        <v>0</v>
      </c>
      <c r="AR21" s="8">
        <f t="shared" si="14"/>
        <v>0</v>
      </c>
      <c r="AS21" s="8">
        <f t="shared" si="14"/>
        <v>1</v>
      </c>
      <c r="AT21" s="8">
        <f t="shared" si="14"/>
        <v>0</v>
      </c>
      <c r="AU21" s="8">
        <f t="shared" si="14"/>
        <v>0</v>
      </c>
      <c r="AV21" s="8">
        <f t="shared" si="14"/>
        <v>0</v>
      </c>
      <c r="AW21" s="8">
        <f t="shared" si="14"/>
        <v>0</v>
      </c>
      <c r="AX21" s="8">
        <f t="shared" si="14"/>
        <v>0</v>
      </c>
      <c r="AY21" s="8">
        <f t="shared" si="14"/>
        <v>0</v>
      </c>
      <c r="AZ21" s="8">
        <f t="shared" si="14"/>
        <v>0</v>
      </c>
      <c r="BA21" s="8">
        <f t="shared" si="14"/>
        <v>0</v>
      </c>
      <c r="BB21" s="8">
        <f t="shared" si="14"/>
        <v>0</v>
      </c>
      <c r="BC21" s="8">
        <f t="shared" si="14"/>
        <v>0</v>
      </c>
      <c r="BD21" s="8">
        <f t="shared" si="14"/>
        <v>0</v>
      </c>
      <c r="BE21" s="8">
        <f t="shared" si="14"/>
        <v>0</v>
      </c>
      <c r="BF21" s="8">
        <f t="shared" si="14"/>
        <v>0</v>
      </c>
      <c r="BG21" s="8">
        <f t="shared" si="14"/>
        <v>0</v>
      </c>
      <c r="BH21" s="8">
        <f t="shared" si="14"/>
        <v>0</v>
      </c>
      <c r="BI21" s="8">
        <f t="shared" si="14"/>
        <v>0</v>
      </c>
      <c r="BJ21" s="8">
        <f t="shared" si="14"/>
        <v>0</v>
      </c>
      <c r="BK21" s="8">
        <f t="shared" si="14"/>
        <v>0</v>
      </c>
      <c r="BL21" s="8">
        <f t="shared" si="14"/>
        <v>0</v>
      </c>
      <c r="BM21" s="8">
        <f t="shared" si="14"/>
        <v>0</v>
      </c>
      <c r="BN21" s="8">
        <f t="shared" si="14"/>
        <v>0</v>
      </c>
      <c r="BO21" s="8">
        <f t="shared" si="14"/>
        <v>0</v>
      </c>
      <c r="BP21" s="8">
        <f t="shared" si="14"/>
        <v>0</v>
      </c>
      <c r="BQ21" s="8">
        <f t="shared" si="12"/>
        <v>0</v>
      </c>
      <c r="BR21" s="8">
        <f t="shared" si="12"/>
        <v>0</v>
      </c>
      <c r="BS21" s="8">
        <f t="shared" si="12"/>
        <v>0</v>
      </c>
      <c r="BT21" s="8">
        <f t="shared" si="12"/>
        <v>0</v>
      </c>
      <c r="BU21" s="8">
        <f t="shared" si="12"/>
        <v>0</v>
      </c>
      <c r="BV21" s="8">
        <f t="shared" si="12"/>
        <v>0</v>
      </c>
      <c r="BW21" s="8">
        <f t="shared" si="12"/>
        <v>0</v>
      </c>
      <c r="BX21" s="8">
        <f t="shared" si="12"/>
        <v>0</v>
      </c>
      <c r="BY21" s="8">
        <f t="shared" si="12"/>
        <v>0</v>
      </c>
      <c r="BZ21" s="8">
        <f t="shared" si="12"/>
        <v>0</v>
      </c>
      <c r="CA21" s="8">
        <f t="shared" si="12"/>
        <v>0</v>
      </c>
      <c r="CB21" s="8">
        <f t="shared" si="12"/>
        <v>0</v>
      </c>
      <c r="CC21" s="8">
        <f t="shared" si="12"/>
        <v>0</v>
      </c>
      <c r="CD21" s="8">
        <f t="shared" si="12"/>
        <v>0</v>
      </c>
      <c r="CE21" s="8">
        <f t="shared" si="12"/>
        <v>0</v>
      </c>
      <c r="CF21" s="8">
        <f t="shared" si="12"/>
        <v>0</v>
      </c>
      <c r="CG21" s="8">
        <f t="shared" si="12"/>
        <v>0</v>
      </c>
      <c r="CH21" s="8">
        <f t="shared" si="12"/>
        <v>0</v>
      </c>
      <c r="CI21" s="8">
        <f t="shared" si="12"/>
        <v>0</v>
      </c>
      <c r="CJ21" s="8">
        <f t="shared" si="12"/>
        <v>0</v>
      </c>
      <c r="CK21" s="8">
        <f t="shared" si="12"/>
        <v>0</v>
      </c>
      <c r="CL21" s="8">
        <f t="shared" si="12"/>
        <v>0</v>
      </c>
      <c r="CM21" s="8">
        <f t="shared" si="12"/>
        <v>0</v>
      </c>
      <c r="CN21" s="8">
        <f t="shared" si="12"/>
        <v>0</v>
      </c>
      <c r="CO21" s="8">
        <f t="shared" si="12"/>
        <v>0</v>
      </c>
      <c r="CP21" s="8">
        <f t="shared" si="12"/>
        <v>0</v>
      </c>
      <c r="CQ21" s="8">
        <f t="shared" si="12"/>
        <v>0</v>
      </c>
      <c r="CR21" s="8">
        <f t="shared" si="12"/>
        <v>0</v>
      </c>
      <c r="CS21" s="8">
        <f t="shared" si="12"/>
        <v>0</v>
      </c>
      <c r="CT21" s="8">
        <f t="shared" si="12"/>
        <v>0</v>
      </c>
      <c r="CU21" s="8">
        <f t="shared" si="12"/>
        <v>0</v>
      </c>
      <c r="CV21" s="8">
        <f t="shared" si="12"/>
        <v>0</v>
      </c>
      <c r="CW21" s="8">
        <f t="shared" si="12"/>
        <v>0</v>
      </c>
      <c r="CX21" s="8">
        <f t="shared" si="12"/>
        <v>0</v>
      </c>
      <c r="CY21" s="8">
        <f t="shared" si="12"/>
        <v>0</v>
      </c>
      <c r="CZ21" s="8">
        <f t="shared" si="12"/>
        <v>0</v>
      </c>
      <c r="DA21" s="9">
        <f t="shared" si="12"/>
        <v>0</v>
      </c>
      <c r="DB21" s="44"/>
      <c r="DC21" s="47"/>
      <c r="DD21" s="48" t="s">
        <v>310</v>
      </c>
      <c r="DE21">
        <f t="shared" si="3"/>
        <v>13607761</v>
      </c>
      <c r="DF21">
        <f t="shared" si="4"/>
        <v>3401940.25</v>
      </c>
      <c r="DG21">
        <f t="shared" si="5"/>
        <v>4535920.333333333</v>
      </c>
      <c r="DH21" s="47"/>
    </row>
    <row r="22" spans="1:115" x14ac:dyDescent="0.3">
      <c r="A22" s="49" t="s">
        <v>366</v>
      </c>
      <c r="B22" s="50" t="s">
        <v>374</v>
      </c>
      <c r="C22" s="51" t="s">
        <v>276</v>
      </c>
      <c r="D22" s="38">
        <f t="shared" si="2"/>
        <v>0</v>
      </c>
      <c r="E22" s="24">
        <f t="shared" si="14"/>
        <v>0</v>
      </c>
      <c r="F22" s="25">
        <f t="shared" si="14"/>
        <v>0</v>
      </c>
      <c r="G22" s="24">
        <f t="shared" si="14"/>
        <v>0</v>
      </c>
      <c r="H22" s="24">
        <f t="shared" si="14"/>
        <v>0</v>
      </c>
      <c r="I22" s="24">
        <f t="shared" si="14"/>
        <v>0</v>
      </c>
      <c r="J22" s="8">
        <f t="shared" si="14"/>
        <v>0</v>
      </c>
      <c r="K22" s="8">
        <f t="shared" si="14"/>
        <v>0</v>
      </c>
      <c r="L22" s="8">
        <f t="shared" si="14"/>
        <v>0</v>
      </c>
      <c r="M22" s="8">
        <f t="shared" si="14"/>
        <v>0</v>
      </c>
      <c r="N22" s="8">
        <f t="shared" si="14"/>
        <v>0</v>
      </c>
      <c r="O22" s="8">
        <f t="shared" si="14"/>
        <v>0</v>
      </c>
      <c r="P22" s="8">
        <f t="shared" si="14"/>
        <v>1</v>
      </c>
      <c r="Q22" s="8">
        <f t="shared" si="14"/>
        <v>0</v>
      </c>
      <c r="R22" s="8">
        <f t="shared" si="14"/>
        <v>0</v>
      </c>
      <c r="S22" s="8">
        <f t="shared" si="14"/>
        <v>0</v>
      </c>
      <c r="T22" s="8">
        <f t="shared" si="14"/>
        <v>0</v>
      </c>
      <c r="U22" s="8">
        <f t="shared" si="14"/>
        <v>0</v>
      </c>
      <c r="V22" s="8">
        <f t="shared" si="14"/>
        <v>0</v>
      </c>
      <c r="W22" s="8">
        <f t="shared" si="14"/>
        <v>0</v>
      </c>
      <c r="X22" s="8">
        <f t="shared" si="14"/>
        <v>0</v>
      </c>
      <c r="Y22" s="8">
        <f t="shared" si="14"/>
        <v>0</v>
      </c>
      <c r="Z22" s="8">
        <f t="shared" si="14"/>
        <v>0</v>
      </c>
      <c r="AA22" s="8">
        <f t="shared" si="14"/>
        <v>0</v>
      </c>
      <c r="AB22" s="8">
        <f t="shared" si="14"/>
        <v>0</v>
      </c>
      <c r="AC22" s="8">
        <f t="shared" si="14"/>
        <v>0</v>
      </c>
      <c r="AD22" s="8">
        <f t="shared" si="14"/>
        <v>0</v>
      </c>
      <c r="AE22" s="8">
        <f t="shared" si="14"/>
        <v>0</v>
      </c>
      <c r="AF22" s="8">
        <f t="shared" si="14"/>
        <v>1</v>
      </c>
      <c r="AG22" s="8">
        <f t="shared" si="14"/>
        <v>0</v>
      </c>
      <c r="AH22" s="8">
        <f t="shared" si="14"/>
        <v>0</v>
      </c>
      <c r="AI22" s="8">
        <f t="shared" si="14"/>
        <v>0</v>
      </c>
      <c r="AJ22" s="8">
        <f t="shared" si="14"/>
        <v>0</v>
      </c>
      <c r="AK22" s="8">
        <f t="shared" si="14"/>
        <v>0</v>
      </c>
      <c r="AL22" s="8">
        <f t="shared" si="14"/>
        <v>0</v>
      </c>
      <c r="AM22" s="8">
        <f t="shared" si="14"/>
        <v>0</v>
      </c>
      <c r="AN22" s="8">
        <f t="shared" si="14"/>
        <v>0</v>
      </c>
      <c r="AO22" s="8">
        <f t="shared" si="14"/>
        <v>0</v>
      </c>
      <c r="AP22" s="8">
        <f t="shared" si="14"/>
        <v>0</v>
      </c>
      <c r="AQ22" s="8">
        <f t="shared" si="14"/>
        <v>0</v>
      </c>
      <c r="AR22" s="8">
        <f t="shared" si="14"/>
        <v>0</v>
      </c>
      <c r="AS22" s="8">
        <f t="shared" si="14"/>
        <v>0</v>
      </c>
      <c r="AT22" s="8">
        <f t="shared" si="14"/>
        <v>0</v>
      </c>
      <c r="AU22" s="8">
        <f t="shared" si="14"/>
        <v>0</v>
      </c>
      <c r="AV22" s="8">
        <f t="shared" si="14"/>
        <v>0</v>
      </c>
      <c r="AW22" s="8">
        <f t="shared" si="14"/>
        <v>0</v>
      </c>
      <c r="AX22" s="8">
        <f t="shared" si="14"/>
        <v>0</v>
      </c>
      <c r="AY22" s="8">
        <f t="shared" si="14"/>
        <v>1</v>
      </c>
      <c r="AZ22" s="8">
        <f t="shared" si="14"/>
        <v>0</v>
      </c>
      <c r="BA22" s="8">
        <f t="shared" si="14"/>
        <v>0</v>
      </c>
      <c r="BB22" s="8">
        <f t="shared" si="14"/>
        <v>0</v>
      </c>
      <c r="BC22" s="8">
        <f t="shared" si="14"/>
        <v>0</v>
      </c>
      <c r="BD22" s="8">
        <f t="shared" si="14"/>
        <v>0</v>
      </c>
      <c r="BE22" s="8">
        <f t="shared" si="14"/>
        <v>0</v>
      </c>
      <c r="BF22" s="8">
        <f t="shared" si="14"/>
        <v>0</v>
      </c>
      <c r="BG22" s="8">
        <f t="shared" si="14"/>
        <v>0</v>
      </c>
      <c r="BH22" s="8">
        <f t="shared" si="14"/>
        <v>0</v>
      </c>
      <c r="BI22" s="8">
        <f t="shared" si="14"/>
        <v>0</v>
      </c>
      <c r="BJ22" s="8">
        <f t="shared" si="14"/>
        <v>0</v>
      </c>
      <c r="BK22" s="8">
        <f t="shared" si="14"/>
        <v>0</v>
      </c>
      <c r="BL22" s="8">
        <f t="shared" si="14"/>
        <v>0</v>
      </c>
      <c r="BM22" s="8">
        <f t="shared" si="14"/>
        <v>0</v>
      </c>
      <c r="BN22" s="8">
        <f t="shared" si="14"/>
        <v>0</v>
      </c>
      <c r="BO22" s="8">
        <f t="shared" si="14"/>
        <v>0</v>
      </c>
      <c r="BP22" s="8">
        <f t="shared" si="14"/>
        <v>0</v>
      </c>
      <c r="BQ22" s="8">
        <f t="shared" si="12"/>
        <v>0</v>
      </c>
      <c r="BR22" s="8">
        <f t="shared" si="12"/>
        <v>0</v>
      </c>
      <c r="BS22" s="8">
        <f t="shared" si="12"/>
        <v>0</v>
      </c>
      <c r="BT22" s="8">
        <f t="shared" si="12"/>
        <v>0</v>
      </c>
      <c r="BU22" s="8">
        <f t="shared" si="12"/>
        <v>0</v>
      </c>
      <c r="BV22" s="8">
        <f t="shared" si="12"/>
        <v>0</v>
      </c>
      <c r="BW22" s="8">
        <f t="shared" si="12"/>
        <v>0</v>
      </c>
      <c r="BX22" s="8">
        <f t="shared" si="12"/>
        <v>0</v>
      </c>
      <c r="BY22" s="8">
        <f t="shared" si="12"/>
        <v>0</v>
      </c>
      <c r="BZ22" s="8">
        <f t="shared" si="12"/>
        <v>0</v>
      </c>
      <c r="CA22" s="8">
        <f t="shared" si="12"/>
        <v>0</v>
      </c>
      <c r="CB22" s="8">
        <f t="shared" si="12"/>
        <v>0</v>
      </c>
      <c r="CC22" s="8">
        <f t="shared" si="12"/>
        <v>0</v>
      </c>
      <c r="CD22" s="8">
        <f t="shared" si="12"/>
        <v>0</v>
      </c>
      <c r="CE22" s="8">
        <f t="shared" si="12"/>
        <v>0</v>
      </c>
      <c r="CF22" s="8">
        <f t="shared" si="12"/>
        <v>1</v>
      </c>
      <c r="CG22" s="8">
        <f t="shared" si="12"/>
        <v>0</v>
      </c>
      <c r="CH22" s="8">
        <f t="shared" si="12"/>
        <v>0</v>
      </c>
      <c r="CI22" s="8">
        <f t="shared" si="12"/>
        <v>0</v>
      </c>
      <c r="CJ22" s="8">
        <f t="shared" si="12"/>
        <v>0</v>
      </c>
      <c r="CK22" s="8">
        <f t="shared" si="12"/>
        <v>0</v>
      </c>
      <c r="CL22" s="8">
        <f t="shared" si="12"/>
        <v>0</v>
      </c>
      <c r="CM22" s="8">
        <f t="shared" si="12"/>
        <v>0</v>
      </c>
      <c r="CN22" s="8">
        <f t="shared" si="12"/>
        <v>0</v>
      </c>
      <c r="CO22" s="8">
        <f t="shared" si="12"/>
        <v>0</v>
      </c>
      <c r="CP22" s="8">
        <f t="shared" si="12"/>
        <v>0</v>
      </c>
      <c r="CQ22" s="8">
        <f t="shared" si="12"/>
        <v>0</v>
      </c>
      <c r="CR22" s="8">
        <f t="shared" si="12"/>
        <v>0</v>
      </c>
      <c r="CS22" s="8">
        <f t="shared" si="12"/>
        <v>0</v>
      </c>
      <c r="CT22" s="8">
        <f t="shared" si="12"/>
        <v>1</v>
      </c>
      <c r="CU22" s="8">
        <f t="shared" si="12"/>
        <v>0</v>
      </c>
      <c r="CV22" s="8">
        <f t="shared" si="12"/>
        <v>0</v>
      </c>
      <c r="CW22" s="8">
        <f t="shared" si="12"/>
        <v>0</v>
      </c>
      <c r="CX22" s="8">
        <f t="shared" si="12"/>
        <v>0</v>
      </c>
      <c r="CY22" s="8">
        <f t="shared" si="12"/>
        <v>0</v>
      </c>
      <c r="CZ22" s="8">
        <f t="shared" si="12"/>
        <v>1</v>
      </c>
      <c r="DA22" s="9">
        <f t="shared" si="12"/>
        <v>0</v>
      </c>
      <c r="DB22" s="49" t="s">
        <v>366</v>
      </c>
      <c r="DC22" s="50" t="s">
        <v>374</v>
      </c>
      <c r="DD22" s="51" t="s">
        <v>276</v>
      </c>
      <c r="DE22">
        <f t="shared" si="3"/>
        <v>84089478</v>
      </c>
      <c r="DF22">
        <f t="shared" si="4"/>
        <v>23893819.25</v>
      </c>
      <c r="DG22">
        <f t="shared" si="5"/>
        <v>23893819.25</v>
      </c>
      <c r="DH22" s="50" t="s">
        <v>374</v>
      </c>
      <c r="DI22">
        <f>SUM(DE22:DE26)</f>
        <v>774080895</v>
      </c>
      <c r="DJ22">
        <f t="shared" ref="DJ22:DK22" si="15">SUM(DF22:DF26)</f>
        <v>198946723.08333331</v>
      </c>
      <c r="DK22">
        <f t="shared" si="15"/>
        <v>203277738.41666666</v>
      </c>
    </row>
    <row r="23" spans="1:115" x14ac:dyDescent="0.3">
      <c r="A23" s="49"/>
      <c r="B23" s="50"/>
      <c r="C23" s="51" t="s">
        <v>288</v>
      </c>
      <c r="D23" s="38">
        <f t="shared" si="2"/>
        <v>0</v>
      </c>
      <c r="E23" s="24">
        <f t="shared" si="14"/>
        <v>0</v>
      </c>
      <c r="F23" s="25">
        <f t="shared" si="14"/>
        <v>0</v>
      </c>
      <c r="G23" s="24">
        <f t="shared" si="14"/>
        <v>0</v>
      </c>
      <c r="H23" s="24">
        <f t="shared" si="14"/>
        <v>0</v>
      </c>
      <c r="I23" s="24">
        <f t="shared" si="14"/>
        <v>0</v>
      </c>
      <c r="J23" s="8">
        <f t="shared" si="14"/>
        <v>0</v>
      </c>
      <c r="K23" s="8">
        <f t="shared" si="14"/>
        <v>0</v>
      </c>
      <c r="L23" s="8">
        <f t="shared" si="14"/>
        <v>0</v>
      </c>
      <c r="M23" s="8">
        <f t="shared" si="14"/>
        <v>0</v>
      </c>
      <c r="N23" s="8">
        <f t="shared" si="14"/>
        <v>0</v>
      </c>
      <c r="O23" s="8">
        <f t="shared" si="14"/>
        <v>0</v>
      </c>
      <c r="P23" s="8">
        <f t="shared" si="14"/>
        <v>0</v>
      </c>
      <c r="Q23" s="8">
        <f t="shared" si="14"/>
        <v>0</v>
      </c>
      <c r="R23" s="8">
        <f t="shared" si="14"/>
        <v>0</v>
      </c>
      <c r="S23" s="8">
        <f t="shared" si="14"/>
        <v>0</v>
      </c>
      <c r="T23" s="8">
        <f t="shared" si="14"/>
        <v>0</v>
      </c>
      <c r="U23" s="8">
        <f t="shared" si="14"/>
        <v>0</v>
      </c>
      <c r="V23" s="8">
        <f t="shared" si="14"/>
        <v>0</v>
      </c>
      <c r="W23" s="8">
        <f t="shared" si="14"/>
        <v>0</v>
      </c>
      <c r="X23" s="8">
        <f t="shared" si="14"/>
        <v>1</v>
      </c>
      <c r="Y23" s="8">
        <f t="shared" si="14"/>
        <v>0</v>
      </c>
      <c r="Z23" s="8">
        <f t="shared" si="14"/>
        <v>0</v>
      </c>
      <c r="AA23" s="8">
        <f t="shared" si="14"/>
        <v>0</v>
      </c>
      <c r="AB23" s="8">
        <f t="shared" si="14"/>
        <v>0</v>
      </c>
      <c r="AC23" s="8">
        <f t="shared" si="14"/>
        <v>0</v>
      </c>
      <c r="AD23" s="8">
        <f t="shared" si="14"/>
        <v>0</v>
      </c>
      <c r="AE23" s="8">
        <f t="shared" si="14"/>
        <v>0</v>
      </c>
      <c r="AF23" s="8">
        <f t="shared" si="14"/>
        <v>0</v>
      </c>
      <c r="AG23" s="8">
        <f t="shared" si="14"/>
        <v>0</v>
      </c>
      <c r="AH23" s="8">
        <f t="shared" si="14"/>
        <v>0</v>
      </c>
      <c r="AI23" s="8">
        <f t="shared" si="14"/>
        <v>0</v>
      </c>
      <c r="AJ23" s="8">
        <f t="shared" si="14"/>
        <v>0</v>
      </c>
      <c r="AK23" s="8">
        <f t="shared" si="14"/>
        <v>0</v>
      </c>
      <c r="AL23" s="8">
        <f t="shared" si="14"/>
        <v>0</v>
      </c>
      <c r="AM23" s="8">
        <f t="shared" si="14"/>
        <v>0</v>
      </c>
      <c r="AN23" s="8">
        <f t="shared" si="14"/>
        <v>0</v>
      </c>
      <c r="AO23" s="8">
        <f t="shared" si="14"/>
        <v>0</v>
      </c>
      <c r="AP23" s="8">
        <f t="shared" si="14"/>
        <v>0</v>
      </c>
      <c r="AQ23" s="8">
        <f t="shared" si="14"/>
        <v>0</v>
      </c>
      <c r="AR23" s="8">
        <f t="shared" si="14"/>
        <v>0</v>
      </c>
      <c r="AS23" s="8">
        <f t="shared" si="14"/>
        <v>0</v>
      </c>
      <c r="AT23" s="8">
        <f t="shared" si="14"/>
        <v>0</v>
      </c>
      <c r="AU23" s="8">
        <f t="shared" si="14"/>
        <v>0</v>
      </c>
      <c r="AV23" s="8">
        <f t="shared" si="14"/>
        <v>0</v>
      </c>
      <c r="AW23" s="8">
        <f t="shared" si="14"/>
        <v>0</v>
      </c>
      <c r="AX23" s="8">
        <f t="shared" si="14"/>
        <v>0</v>
      </c>
      <c r="AY23" s="8">
        <f t="shared" si="14"/>
        <v>0</v>
      </c>
      <c r="AZ23" s="8">
        <f t="shared" si="14"/>
        <v>0</v>
      </c>
      <c r="BA23" s="8">
        <f t="shared" si="14"/>
        <v>0</v>
      </c>
      <c r="BB23" s="8">
        <f t="shared" si="14"/>
        <v>0</v>
      </c>
      <c r="BC23" s="8">
        <f t="shared" si="14"/>
        <v>0</v>
      </c>
      <c r="BD23" s="8">
        <f t="shared" si="14"/>
        <v>0</v>
      </c>
      <c r="BE23" s="8">
        <f t="shared" si="14"/>
        <v>0</v>
      </c>
      <c r="BF23" s="8">
        <f t="shared" si="14"/>
        <v>0</v>
      </c>
      <c r="BG23" s="8">
        <f t="shared" si="14"/>
        <v>0</v>
      </c>
      <c r="BH23" s="8">
        <f t="shared" si="14"/>
        <v>0</v>
      </c>
      <c r="BI23" s="8">
        <f t="shared" si="14"/>
        <v>0</v>
      </c>
      <c r="BJ23" s="8">
        <f t="shared" si="14"/>
        <v>0</v>
      </c>
      <c r="BK23" s="8">
        <f t="shared" si="14"/>
        <v>0</v>
      </c>
      <c r="BL23" s="8">
        <f t="shared" si="14"/>
        <v>0</v>
      </c>
      <c r="BM23" s="8">
        <f t="shared" si="14"/>
        <v>0</v>
      </c>
      <c r="BN23" s="8">
        <f t="shared" si="14"/>
        <v>0</v>
      </c>
      <c r="BO23" s="8">
        <f t="shared" si="14"/>
        <v>0</v>
      </c>
      <c r="BP23" s="8">
        <f t="shared" si="14"/>
        <v>0</v>
      </c>
      <c r="BQ23" s="8">
        <f t="shared" si="12"/>
        <v>0</v>
      </c>
      <c r="BR23" s="8">
        <f t="shared" si="12"/>
        <v>0</v>
      </c>
      <c r="BS23" s="8">
        <f t="shared" si="12"/>
        <v>0</v>
      </c>
      <c r="BT23" s="8">
        <f t="shared" si="12"/>
        <v>0</v>
      </c>
      <c r="BU23" s="8">
        <f t="shared" si="12"/>
        <v>0</v>
      </c>
      <c r="BV23" s="8">
        <f t="shared" si="12"/>
        <v>0</v>
      </c>
      <c r="BW23" s="8">
        <f t="shared" si="12"/>
        <v>0</v>
      </c>
      <c r="BX23" s="8">
        <f t="shared" si="12"/>
        <v>0</v>
      </c>
      <c r="BY23" s="8">
        <f t="shared" si="12"/>
        <v>0</v>
      </c>
      <c r="BZ23" s="8">
        <f t="shared" si="12"/>
        <v>0</v>
      </c>
      <c r="CA23" s="8">
        <f t="shared" si="12"/>
        <v>0</v>
      </c>
      <c r="CB23" s="8">
        <f t="shared" si="12"/>
        <v>0</v>
      </c>
      <c r="CC23" s="8">
        <f t="shared" si="12"/>
        <v>0</v>
      </c>
      <c r="CD23" s="8">
        <f t="shared" si="12"/>
        <v>0</v>
      </c>
      <c r="CE23" s="8">
        <f t="shared" si="12"/>
        <v>1</v>
      </c>
      <c r="CF23" s="8">
        <f t="shared" si="12"/>
        <v>0</v>
      </c>
      <c r="CG23" s="8">
        <f t="shared" si="12"/>
        <v>0</v>
      </c>
      <c r="CH23" s="8">
        <f t="shared" si="12"/>
        <v>0</v>
      </c>
      <c r="CI23" s="8">
        <f t="shared" si="12"/>
        <v>0</v>
      </c>
      <c r="CJ23" s="8">
        <f t="shared" si="12"/>
        <v>0</v>
      </c>
      <c r="CK23" s="8">
        <f t="shared" si="12"/>
        <v>0</v>
      </c>
      <c r="CL23" s="8">
        <f t="shared" si="12"/>
        <v>0</v>
      </c>
      <c r="CM23" s="8">
        <f t="shared" si="12"/>
        <v>0</v>
      </c>
      <c r="CN23" s="8">
        <f t="shared" si="12"/>
        <v>0</v>
      </c>
      <c r="CO23" s="8">
        <f t="shared" si="12"/>
        <v>0</v>
      </c>
      <c r="CP23" s="8">
        <f t="shared" si="12"/>
        <v>0</v>
      </c>
      <c r="CQ23" s="8">
        <f t="shared" si="12"/>
        <v>0</v>
      </c>
      <c r="CR23" s="8">
        <f t="shared" si="12"/>
        <v>0</v>
      </c>
      <c r="CS23" s="8">
        <f t="shared" si="12"/>
        <v>0</v>
      </c>
      <c r="CT23" s="8">
        <f t="shared" si="12"/>
        <v>0</v>
      </c>
      <c r="CU23" s="8">
        <f t="shared" si="12"/>
        <v>0</v>
      </c>
      <c r="CV23" s="8">
        <f t="shared" si="12"/>
        <v>0</v>
      </c>
      <c r="CW23" s="8">
        <f t="shared" si="12"/>
        <v>0</v>
      </c>
      <c r="CX23" s="8">
        <f t="shared" si="12"/>
        <v>0</v>
      </c>
      <c r="CY23" s="8">
        <f t="shared" si="12"/>
        <v>0</v>
      </c>
      <c r="CZ23" s="8">
        <f t="shared" si="12"/>
        <v>0</v>
      </c>
      <c r="DA23" s="9">
        <f t="shared" si="12"/>
        <v>0</v>
      </c>
      <c r="DB23" s="49"/>
      <c r="DC23" s="50"/>
      <c r="DD23" s="51" t="s">
        <v>288</v>
      </c>
      <c r="DE23">
        <f t="shared" si="3"/>
        <v>30677132</v>
      </c>
      <c r="DF23">
        <f t="shared" si="4"/>
        <v>8267075.083333333</v>
      </c>
      <c r="DG23">
        <f t="shared" si="5"/>
        <v>8267075.083333333</v>
      </c>
      <c r="DH23" s="50"/>
    </row>
    <row r="24" spans="1:115" x14ac:dyDescent="0.3">
      <c r="A24" s="49"/>
      <c r="B24" s="50"/>
      <c r="C24" s="51" t="s">
        <v>265</v>
      </c>
      <c r="D24" s="38">
        <f t="shared" si="2"/>
        <v>0</v>
      </c>
      <c r="E24" s="24">
        <f t="shared" si="14"/>
        <v>0</v>
      </c>
      <c r="F24" s="25">
        <f t="shared" si="14"/>
        <v>0</v>
      </c>
      <c r="G24" s="24">
        <f t="shared" si="14"/>
        <v>0</v>
      </c>
      <c r="H24" s="24">
        <f t="shared" si="14"/>
        <v>0</v>
      </c>
      <c r="I24" s="24">
        <f t="shared" si="14"/>
        <v>0</v>
      </c>
      <c r="J24" s="8">
        <f t="shared" si="14"/>
        <v>1</v>
      </c>
      <c r="K24" s="8">
        <f t="shared" si="14"/>
        <v>0</v>
      </c>
      <c r="L24" s="8">
        <f t="shared" si="14"/>
        <v>1</v>
      </c>
      <c r="M24" s="8">
        <f t="shared" si="14"/>
        <v>0</v>
      </c>
      <c r="N24" s="8">
        <f t="shared" si="14"/>
        <v>0</v>
      </c>
      <c r="O24" s="8">
        <f t="shared" si="14"/>
        <v>0</v>
      </c>
      <c r="P24" s="8">
        <f t="shared" si="14"/>
        <v>0</v>
      </c>
      <c r="Q24" s="8">
        <f t="shared" si="14"/>
        <v>0</v>
      </c>
      <c r="R24" s="8">
        <f t="shared" si="14"/>
        <v>1</v>
      </c>
      <c r="S24" s="8">
        <f t="shared" si="14"/>
        <v>0</v>
      </c>
      <c r="T24" s="8">
        <f t="shared" si="14"/>
        <v>0</v>
      </c>
      <c r="U24" s="8">
        <f t="shared" si="14"/>
        <v>0</v>
      </c>
      <c r="V24" s="8">
        <f t="shared" si="14"/>
        <v>0</v>
      </c>
      <c r="W24" s="8">
        <f t="shared" si="14"/>
        <v>0</v>
      </c>
      <c r="X24" s="8">
        <f t="shared" si="14"/>
        <v>1</v>
      </c>
      <c r="Y24" s="8">
        <f t="shared" si="14"/>
        <v>0</v>
      </c>
      <c r="Z24" s="8">
        <f t="shared" si="14"/>
        <v>0</v>
      </c>
      <c r="AA24" s="8">
        <f t="shared" si="14"/>
        <v>0</v>
      </c>
      <c r="AB24" s="8">
        <f t="shared" si="14"/>
        <v>0</v>
      </c>
      <c r="AC24" s="8">
        <f t="shared" si="14"/>
        <v>0</v>
      </c>
      <c r="AD24" s="8">
        <f t="shared" si="14"/>
        <v>0</v>
      </c>
      <c r="AE24" s="8">
        <f t="shared" si="14"/>
        <v>0</v>
      </c>
      <c r="AF24" s="8">
        <f t="shared" si="14"/>
        <v>1</v>
      </c>
      <c r="AG24" s="8">
        <f t="shared" si="14"/>
        <v>0</v>
      </c>
      <c r="AH24" s="8">
        <f t="shared" si="14"/>
        <v>0</v>
      </c>
      <c r="AI24" s="8">
        <f t="shared" si="14"/>
        <v>0</v>
      </c>
      <c r="AJ24" s="8">
        <f t="shared" si="14"/>
        <v>0</v>
      </c>
      <c r="AK24" s="8">
        <f t="shared" si="14"/>
        <v>0</v>
      </c>
      <c r="AL24" s="8">
        <f t="shared" si="14"/>
        <v>0</v>
      </c>
      <c r="AM24" s="8">
        <f t="shared" si="14"/>
        <v>0</v>
      </c>
      <c r="AN24" s="8">
        <f t="shared" si="14"/>
        <v>0</v>
      </c>
      <c r="AO24" s="8">
        <f t="shared" si="14"/>
        <v>0</v>
      </c>
      <c r="AP24" s="8">
        <f t="shared" si="14"/>
        <v>0</v>
      </c>
      <c r="AQ24" s="8">
        <f t="shared" si="14"/>
        <v>0</v>
      </c>
      <c r="AR24" s="8">
        <f t="shared" si="14"/>
        <v>0</v>
      </c>
      <c r="AS24" s="8">
        <f t="shared" si="14"/>
        <v>0</v>
      </c>
      <c r="AT24" s="8">
        <f t="shared" si="14"/>
        <v>0</v>
      </c>
      <c r="AU24" s="8">
        <f t="shared" si="14"/>
        <v>0</v>
      </c>
      <c r="AV24" s="8">
        <f t="shared" si="14"/>
        <v>0</v>
      </c>
      <c r="AW24" s="8">
        <f t="shared" si="14"/>
        <v>0</v>
      </c>
      <c r="AX24" s="8">
        <f t="shared" si="14"/>
        <v>0</v>
      </c>
      <c r="AY24" s="8">
        <f t="shared" si="14"/>
        <v>0</v>
      </c>
      <c r="AZ24" s="8">
        <f t="shared" si="14"/>
        <v>0</v>
      </c>
      <c r="BA24" s="8">
        <f t="shared" si="14"/>
        <v>0</v>
      </c>
      <c r="BB24" s="8">
        <f t="shared" si="14"/>
        <v>0</v>
      </c>
      <c r="BC24" s="8">
        <f t="shared" si="14"/>
        <v>0</v>
      </c>
      <c r="BD24" s="8">
        <f t="shared" si="14"/>
        <v>0</v>
      </c>
      <c r="BE24" s="8">
        <f t="shared" si="14"/>
        <v>0</v>
      </c>
      <c r="BF24" s="8">
        <f t="shared" si="14"/>
        <v>0</v>
      </c>
      <c r="BG24" s="8">
        <f t="shared" si="14"/>
        <v>0</v>
      </c>
      <c r="BH24" s="8">
        <f t="shared" si="14"/>
        <v>0</v>
      </c>
      <c r="BI24" s="8">
        <f t="shared" si="14"/>
        <v>0</v>
      </c>
      <c r="BJ24" s="8">
        <f t="shared" si="14"/>
        <v>0</v>
      </c>
      <c r="BK24" s="8">
        <f t="shared" si="14"/>
        <v>0</v>
      </c>
      <c r="BL24" s="8">
        <f t="shared" si="14"/>
        <v>0</v>
      </c>
      <c r="BM24" s="8">
        <f t="shared" si="14"/>
        <v>0</v>
      </c>
      <c r="BN24" s="8">
        <f t="shared" si="14"/>
        <v>0</v>
      </c>
      <c r="BO24" s="8">
        <f t="shared" si="14"/>
        <v>0</v>
      </c>
      <c r="BP24" s="8">
        <f t="shared" ref="BP24:DA27" si="16">COUNTIF(BP$3:BP$6,$C24)</f>
        <v>0</v>
      </c>
      <c r="BQ24" s="8">
        <f t="shared" si="16"/>
        <v>0</v>
      </c>
      <c r="BR24" s="8">
        <f t="shared" si="16"/>
        <v>0</v>
      </c>
      <c r="BS24" s="8">
        <f t="shared" si="16"/>
        <v>0</v>
      </c>
      <c r="BT24" s="8">
        <f t="shared" si="16"/>
        <v>0</v>
      </c>
      <c r="BU24" s="8">
        <f t="shared" si="16"/>
        <v>0</v>
      </c>
      <c r="BV24" s="8">
        <f t="shared" si="16"/>
        <v>0</v>
      </c>
      <c r="BW24" s="8">
        <f t="shared" si="16"/>
        <v>0</v>
      </c>
      <c r="BX24" s="8">
        <f t="shared" si="16"/>
        <v>0</v>
      </c>
      <c r="BY24" s="8">
        <f t="shared" si="16"/>
        <v>0</v>
      </c>
      <c r="BZ24" s="8">
        <f t="shared" si="16"/>
        <v>0</v>
      </c>
      <c r="CA24" s="8">
        <f t="shared" si="16"/>
        <v>0</v>
      </c>
      <c r="CB24" s="8">
        <f t="shared" si="16"/>
        <v>0</v>
      </c>
      <c r="CC24" s="8">
        <f t="shared" si="16"/>
        <v>0</v>
      </c>
      <c r="CD24" s="8">
        <f t="shared" si="16"/>
        <v>0</v>
      </c>
      <c r="CE24" s="8">
        <f t="shared" si="16"/>
        <v>0</v>
      </c>
      <c r="CF24" s="8">
        <f t="shared" si="16"/>
        <v>0</v>
      </c>
      <c r="CG24" s="8">
        <f t="shared" si="16"/>
        <v>1</v>
      </c>
      <c r="CH24" s="8">
        <f t="shared" si="16"/>
        <v>0</v>
      </c>
      <c r="CI24" s="8">
        <f t="shared" si="16"/>
        <v>0</v>
      </c>
      <c r="CJ24" s="8">
        <f t="shared" si="16"/>
        <v>0</v>
      </c>
      <c r="CK24" s="8">
        <f t="shared" si="16"/>
        <v>0</v>
      </c>
      <c r="CL24" s="8">
        <f t="shared" si="16"/>
        <v>0</v>
      </c>
      <c r="CM24" s="8">
        <f t="shared" si="16"/>
        <v>0</v>
      </c>
      <c r="CN24" s="8">
        <f t="shared" si="16"/>
        <v>0</v>
      </c>
      <c r="CO24" s="8">
        <f t="shared" si="16"/>
        <v>0</v>
      </c>
      <c r="CP24" s="8">
        <f t="shared" si="16"/>
        <v>0</v>
      </c>
      <c r="CQ24" s="8">
        <f t="shared" si="16"/>
        <v>0</v>
      </c>
      <c r="CR24" s="8">
        <f t="shared" si="16"/>
        <v>0</v>
      </c>
      <c r="CS24" s="8">
        <f t="shared" si="16"/>
        <v>0</v>
      </c>
      <c r="CT24" s="8">
        <f t="shared" si="16"/>
        <v>1</v>
      </c>
      <c r="CU24" s="8">
        <f t="shared" si="16"/>
        <v>0</v>
      </c>
      <c r="CV24" s="8">
        <f t="shared" si="16"/>
        <v>0</v>
      </c>
      <c r="CW24" s="8">
        <f t="shared" si="16"/>
        <v>0</v>
      </c>
      <c r="CX24" s="8">
        <f t="shared" si="16"/>
        <v>0</v>
      </c>
      <c r="CY24" s="8">
        <f t="shared" si="16"/>
        <v>0</v>
      </c>
      <c r="CZ24" s="8">
        <f t="shared" si="16"/>
        <v>1</v>
      </c>
      <c r="DA24" s="9">
        <f t="shared" si="16"/>
        <v>0</v>
      </c>
      <c r="DB24" s="49"/>
      <c r="DC24" s="50"/>
      <c r="DD24" s="51" t="s">
        <v>265</v>
      </c>
      <c r="DE24">
        <f t="shared" si="3"/>
        <v>202581393</v>
      </c>
      <c r="DF24">
        <f t="shared" si="4"/>
        <v>50645348.25</v>
      </c>
      <c r="DG24">
        <f t="shared" si="5"/>
        <v>54976363.583333328</v>
      </c>
      <c r="DH24" s="50"/>
    </row>
    <row r="25" spans="1:115" x14ac:dyDescent="0.3">
      <c r="A25" s="49"/>
      <c r="B25" s="50"/>
      <c r="C25" s="51" t="s">
        <v>346</v>
      </c>
      <c r="D25" s="38">
        <f t="shared" si="2"/>
        <v>0</v>
      </c>
      <c r="E25" s="24">
        <f t="shared" ref="E25:BP28" si="17">COUNTIF(E$3:E$6,$C25)</f>
        <v>0</v>
      </c>
      <c r="F25" s="25">
        <f t="shared" si="17"/>
        <v>0</v>
      </c>
      <c r="G25" s="24">
        <f t="shared" si="17"/>
        <v>0</v>
      </c>
      <c r="H25" s="24">
        <f t="shared" si="17"/>
        <v>0</v>
      </c>
      <c r="I25" s="24">
        <f t="shared" si="17"/>
        <v>0</v>
      </c>
      <c r="J25" s="8">
        <f t="shared" si="17"/>
        <v>0</v>
      </c>
      <c r="K25" s="8">
        <f t="shared" si="17"/>
        <v>0</v>
      </c>
      <c r="L25" s="8">
        <f t="shared" si="17"/>
        <v>0</v>
      </c>
      <c r="M25" s="34">
        <f t="shared" si="17"/>
        <v>0</v>
      </c>
      <c r="N25" s="8">
        <f t="shared" si="17"/>
        <v>0</v>
      </c>
      <c r="O25" s="8">
        <f t="shared" si="17"/>
        <v>0</v>
      </c>
      <c r="P25" s="8">
        <f t="shared" si="17"/>
        <v>0</v>
      </c>
      <c r="Q25" s="8">
        <f t="shared" si="17"/>
        <v>0</v>
      </c>
      <c r="R25" s="8">
        <f t="shared" si="17"/>
        <v>0</v>
      </c>
      <c r="S25" s="8">
        <f t="shared" si="17"/>
        <v>0</v>
      </c>
      <c r="T25" s="8">
        <f t="shared" si="17"/>
        <v>0</v>
      </c>
      <c r="U25" s="8">
        <f t="shared" si="17"/>
        <v>0</v>
      </c>
      <c r="V25" s="8">
        <f t="shared" si="17"/>
        <v>0</v>
      </c>
      <c r="W25" s="8">
        <f t="shared" si="17"/>
        <v>0</v>
      </c>
      <c r="X25" s="8">
        <f t="shared" si="17"/>
        <v>0</v>
      </c>
      <c r="Y25" s="8">
        <f t="shared" si="17"/>
        <v>0</v>
      </c>
      <c r="Z25" s="8">
        <f t="shared" si="17"/>
        <v>0</v>
      </c>
      <c r="AA25" s="8">
        <f t="shared" si="17"/>
        <v>0</v>
      </c>
      <c r="AB25" s="8">
        <f t="shared" si="17"/>
        <v>0</v>
      </c>
      <c r="AC25" s="8">
        <f t="shared" si="17"/>
        <v>0</v>
      </c>
      <c r="AD25" s="8">
        <f t="shared" si="17"/>
        <v>0</v>
      </c>
      <c r="AE25" s="8">
        <f t="shared" si="17"/>
        <v>0</v>
      </c>
      <c r="AF25" s="8">
        <f t="shared" si="17"/>
        <v>0</v>
      </c>
      <c r="AG25" s="8">
        <f t="shared" si="17"/>
        <v>0</v>
      </c>
      <c r="AH25" s="8">
        <f t="shared" si="17"/>
        <v>0</v>
      </c>
      <c r="AI25" s="8">
        <f t="shared" si="17"/>
        <v>0</v>
      </c>
      <c r="AJ25" s="8">
        <f t="shared" si="17"/>
        <v>0</v>
      </c>
      <c r="AK25" s="8">
        <f t="shared" si="17"/>
        <v>0</v>
      </c>
      <c r="AL25" s="8">
        <f t="shared" si="17"/>
        <v>0</v>
      </c>
      <c r="AM25" s="8">
        <f t="shared" si="17"/>
        <v>0</v>
      </c>
      <c r="AN25" s="8">
        <f t="shared" si="17"/>
        <v>0</v>
      </c>
      <c r="AO25" s="8">
        <f t="shared" si="17"/>
        <v>0</v>
      </c>
      <c r="AP25" s="8">
        <f t="shared" si="17"/>
        <v>0</v>
      </c>
      <c r="AQ25" s="8">
        <f t="shared" si="17"/>
        <v>0</v>
      </c>
      <c r="AR25" s="8">
        <f t="shared" si="17"/>
        <v>0</v>
      </c>
      <c r="AS25" s="8">
        <f t="shared" si="17"/>
        <v>0</v>
      </c>
      <c r="AT25" s="8">
        <f t="shared" si="17"/>
        <v>0</v>
      </c>
      <c r="AU25" s="8">
        <f t="shared" si="17"/>
        <v>0</v>
      </c>
      <c r="AV25" s="8">
        <f t="shared" si="17"/>
        <v>0</v>
      </c>
      <c r="AW25" s="8">
        <f t="shared" si="17"/>
        <v>0</v>
      </c>
      <c r="AX25" s="8">
        <f t="shared" si="17"/>
        <v>0</v>
      </c>
      <c r="AY25" s="8">
        <f t="shared" si="17"/>
        <v>0</v>
      </c>
      <c r="AZ25" s="8">
        <f t="shared" si="17"/>
        <v>0</v>
      </c>
      <c r="BA25" s="8">
        <f t="shared" si="17"/>
        <v>0</v>
      </c>
      <c r="BB25" s="8">
        <f t="shared" si="17"/>
        <v>0</v>
      </c>
      <c r="BC25" s="8">
        <f t="shared" si="17"/>
        <v>0</v>
      </c>
      <c r="BD25" s="8">
        <f t="shared" si="17"/>
        <v>0</v>
      </c>
      <c r="BE25" s="8">
        <f t="shared" si="17"/>
        <v>0</v>
      </c>
      <c r="BF25" s="8">
        <f t="shared" si="17"/>
        <v>0</v>
      </c>
      <c r="BG25" s="8">
        <f t="shared" si="17"/>
        <v>0</v>
      </c>
      <c r="BH25" s="8">
        <f t="shared" si="17"/>
        <v>0</v>
      </c>
      <c r="BI25" s="8">
        <f t="shared" si="17"/>
        <v>0</v>
      </c>
      <c r="BJ25" s="8">
        <f t="shared" si="17"/>
        <v>0</v>
      </c>
      <c r="BK25" s="8">
        <f t="shared" si="17"/>
        <v>0</v>
      </c>
      <c r="BL25" s="8">
        <f t="shared" si="17"/>
        <v>0</v>
      </c>
      <c r="BM25" s="8">
        <f t="shared" si="17"/>
        <v>0</v>
      </c>
      <c r="BN25" s="8">
        <f t="shared" si="17"/>
        <v>0</v>
      </c>
      <c r="BO25" s="8">
        <f t="shared" si="17"/>
        <v>0</v>
      </c>
      <c r="BP25" s="8">
        <f t="shared" si="17"/>
        <v>0</v>
      </c>
      <c r="BQ25" s="8">
        <f t="shared" si="16"/>
        <v>0</v>
      </c>
      <c r="BR25" s="8">
        <f t="shared" si="16"/>
        <v>0</v>
      </c>
      <c r="BS25" s="8">
        <f t="shared" si="16"/>
        <v>0</v>
      </c>
      <c r="BT25" s="8">
        <f t="shared" si="16"/>
        <v>0</v>
      </c>
      <c r="BU25" s="8">
        <f t="shared" si="16"/>
        <v>0</v>
      </c>
      <c r="BV25" s="8">
        <f t="shared" si="16"/>
        <v>0</v>
      </c>
      <c r="BW25" s="8">
        <f t="shared" si="16"/>
        <v>0</v>
      </c>
      <c r="BX25" s="8">
        <f t="shared" si="16"/>
        <v>0</v>
      </c>
      <c r="BY25" s="8">
        <f t="shared" si="16"/>
        <v>0</v>
      </c>
      <c r="BZ25" s="8">
        <f t="shared" si="16"/>
        <v>0</v>
      </c>
      <c r="CA25" s="8">
        <f t="shared" si="16"/>
        <v>0</v>
      </c>
      <c r="CB25" s="8">
        <f t="shared" si="16"/>
        <v>0</v>
      </c>
      <c r="CC25" s="8">
        <f t="shared" si="16"/>
        <v>0</v>
      </c>
      <c r="CD25" s="8">
        <f t="shared" si="16"/>
        <v>0</v>
      </c>
      <c r="CE25" s="8">
        <f t="shared" si="16"/>
        <v>0</v>
      </c>
      <c r="CF25" s="8">
        <f t="shared" si="16"/>
        <v>0</v>
      </c>
      <c r="CG25" s="8">
        <f t="shared" si="16"/>
        <v>0</v>
      </c>
      <c r="CH25" s="8">
        <f t="shared" si="16"/>
        <v>1</v>
      </c>
      <c r="CI25" s="8">
        <f t="shared" si="16"/>
        <v>0</v>
      </c>
      <c r="CJ25" s="8">
        <f t="shared" si="16"/>
        <v>0</v>
      </c>
      <c r="CK25" s="8">
        <f t="shared" si="16"/>
        <v>0</v>
      </c>
      <c r="CL25" s="8">
        <f t="shared" si="16"/>
        <v>0</v>
      </c>
      <c r="CM25" s="8">
        <f t="shared" si="16"/>
        <v>0</v>
      </c>
      <c r="CN25" s="8">
        <f t="shared" si="16"/>
        <v>0</v>
      </c>
      <c r="CO25" s="8">
        <f t="shared" si="16"/>
        <v>0</v>
      </c>
      <c r="CP25" s="8">
        <f t="shared" si="16"/>
        <v>0</v>
      </c>
      <c r="CQ25" s="8">
        <f t="shared" si="16"/>
        <v>0</v>
      </c>
      <c r="CR25" s="8">
        <f t="shared" si="16"/>
        <v>0</v>
      </c>
      <c r="CS25" s="8">
        <f t="shared" si="16"/>
        <v>0</v>
      </c>
      <c r="CT25" s="8">
        <f t="shared" si="16"/>
        <v>0</v>
      </c>
      <c r="CU25" s="8">
        <f t="shared" si="16"/>
        <v>0</v>
      </c>
      <c r="CV25" s="8">
        <f t="shared" si="16"/>
        <v>0</v>
      </c>
      <c r="CW25" s="8">
        <f t="shared" si="16"/>
        <v>0</v>
      </c>
      <c r="CX25" s="8">
        <f t="shared" si="16"/>
        <v>0</v>
      </c>
      <c r="CY25" s="8">
        <f t="shared" si="16"/>
        <v>0</v>
      </c>
      <c r="CZ25" s="8">
        <f t="shared" si="16"/>
        <v>0</v>
      </c>
      <c r="DA25" s="9">
        <f t="shared" si="16"/>
        <v>0</v>
      </c>
      <c r="DB25" s="49"/>
      <c r="DC25" s="50"/>
      <c r="DD25" s="51" t="s">
        <v>346</v>
      </c>
      <c r="DE25">
        <f t="shared" si="3"/>
        <v>6944336</v>
      </c>
      <c r="DF25">
        <f t="shared" si="4"/>
        <v>1736084</v>
      </c>
      <c r="DG25">
        <f t="shared" si="5"/>
        <v>1736084</v>
      </c>
      <c r="DH25" s="50"/>
    </row>
    <row r="26" spans="1:115" x14ac:dyDescent="0.3">
      <c r="A26" s="49"/>
      <c r="B26" s="50"/>
      <c r="C26" s="51" t="s">
        <v>254</v>
      </c>
      <c r="D26" s="38">
        <f t="shared" si="2"/>
        <v>1</v>
      </c>
      <c r="E26" s="24">
        <f t="shared" si="17"/>
        <v>0</v>
      </c>
      <c r="F26" s="25">
        <f t="shared" si="17"/>
        <v>0</v>
      </c>
      <c r="G26" s="24">
        <f t="shared" si="17"/>
        <v>0</v>
      </c>
      <c r="H26" s="24">
        <f t="shared" si="17"/>
        <v>0</v>
      </c>
      <c r="I26" s="24">
        <f t="shared" si="17"/>
        <v>0</v>
      </c>
      <c r="J26" s="8">
        <f t="shared" si="17"/>
        <v>0</v>
      </c>
      <c r="K26" s="8">
        <f t="shared" si="17"/>
        <v>0</v>
      </c>
      <c r="L26" s="8">
        <f t="shared" si="17"/>
        <v>0</v>
      </c>
      <c r="M26" s="25">
        <f t="shared" si="17"/>
        <v>0</v>
      </c>
      <c r="N26" s="8">
        <f t="shared" si="17"/>
        <v>0</v>
      </c>
      <c r="O26" s="8">
        <f t="shared" si="17"/>
        <v>0</v>
      </c>
      <c r="P26" s="8">
        <f t="shared" si="17"/>
        <v>0</v>
      </c>
      <c r="Q26" s="8">
        <f t="shared" si="17"/>
        <v>0</v>
      </c>
      <c r="R26" s="8">
        <f t="shared" si="17"/>
        <v>0</v>
      </c>
      <c r="S26" s="8">
        <f t="shared" si="17"/>
        <v>0</v>
      </c>
      <c r="T26" s="8">
        <f t="shared" si="17"/>
        <v>0</v>
      </c>
      <c r="U26" s="8">
        <f t="shared" si="17"/>
        <v>0</v>
      </c>
      <c r="V26" s="8">
        <f t="shared" si="17"/>
        <v>0</v>
      </c>
      <c r="W26" s="8">
        <f t="shared" si="17"/>
        <v>0</v>
      </c>
      <c r="X26" s="8">
        <f t="shared" si="17"/>
        <v>0</v>
      </c>
      <c r="Y26" s="8">
        <f t="shared" si="17"/>
        <v>0</v>
      </c>
      <c r="Z26" s="8">
        <f t="shared" si="17"/>
        <v>1</v>
      </c>
      <c r="AA26" s="8">
        <f t="shared" si="17"/>
        <v>0</v>
      </c>
      <c r="AB26" s="8">
        <f t="shared" si="17"/>
        <v>0</v>
      </c>
      <c r="AC26" s="8">
        <f t="shared" si="17"/>
        <v>0</v>
      </c>
      <c r="AD26" s="8">
        <f t="shared" si="17"/>
        <v>0</v>
      </c>
      <c r="AE26" s="8">
        <f t="shared" si="17"/>
        <v>0</v>
      </c>
      <c r="AF26" s="8">
        <f t="shared" si="17"/>
        <v>1</v>
      </c>
      <c r="AG26" s="8">
        <f t="shared" si="17"/>
        <v>0</v>
      </c>
      <c r="AH26" s="8">
        <f t="shared" si="17"/>
        <v>0</v>
      </c>
      <c r="AI26" s="8">
        <f t="shared" si="17"/>
        <v>0</v>
      </c>
      <c r="AJ26" s="8">
        <f t="shared" si="17"/>
        <v>0</v>
      </c>
      <c r="AK26" s="8">
        <f t="shared" si="17"/>
        <v>0</v>
      </c>
      <c r="AL26" s="8">
        <f t="shared" si="17"/>
        <v>0</v>
      </c>
      <c r="AM26" s="8">
        <f t="shared" si="17"/>
        <v>0</v>
      </c>
      <c r="AN26" s="8">
        <f t="shared" si="17"/>
        <v>0</v>
      </c>
      <c r="AO26" s="8">
        <f t="shared" si="17"/>
        <v>0</v>
      </c>
      <c r="AP26" s="8">
        <f t="shared" si="17"/>
        <v>0</v>
      </c>
      <c r="AQ26" s="8">
        <f t="shared" si="17"/>
        <v>0</v>
      </c>
      <c r="AR26" s="8">
        <f t="shared" si="17"/>
        <v>0</v>
      </c>
      <c r="AS26" s="8">
        <f t="shared" si="17"/>
        <v>0</v>
      </c>
      <c r="AT26" s="8">
        <f t="shared" si="17"/>
        <v>0</v>
      </c>
      <c r="AU26" s="8">
        <f t="shared" si="17"/>
        <v>0</v>
      </c>
      <c r="AV26" s="8">
        <f t="shared" si="17"/>
        <v>0</v>
      </c>
      <c r="AW26" s="8">
        <f t="shared" si="17"/>
        <v>0</v>
      </c>
      <c r="AX26" s="8">
        <f t="shared" si="17"/>
        <v>0</v>
      </c>
      <c r="AY26" s="8">
        <f t="shared" si="17"/>
        <v>0</v>
      </c>
      <c r="AZ26" s="8">
        <f t="shared" si="17"/>
        <v>0</v>
      </c>
      <c r="BA26" s="8">
        <f t="shared" si="17"/>
        <v>0</v>
      </c>
      <c r="BB26" s="8">
        <f t="shared" si="17"/>
        <v>0</v>
      </c>
      <c r="BC26" s="8">
        <f t="shared" si="17"/>
        <v>0</v>
      </c>
      <c r="BD26" s="8">
        <f t="shared" si="17"/>
        <v>0</v>
      </c>
      <c r="BE26" s="8">
        <f t="shared" si="17"/>
        <v>0</v>
      </c>
      <c r="BF26" s="8">
        <f t="shared" si="17"/>
        <v>0</v>
      </c>
      <c r="BG26" s="8">
        <f t="shared" si="17"/>
        <v>0</v>
      </c>
      <c r="BH26" s="8">
        <f t="shared" si="17"/>
        <v>0</v>
      </c>
      <c r="BI26" s="8">
        <f t="shared" si="17"/>
        <v>0</v>
      </c>
      <c r="BJ26" s="8">
        <f t="shared" si="17"/>
        <v>0</v>
      </c>
      <c r="BK26" s="8">
        <f t="shared" si="17"/>
        <v>0</v>
      </c>
      <c r="BL26" s="8">
        <f t="shared" si="17"/>
        <v>0</v>
      </c>
      <c r="BM26" s="8">
        <f t="shared" si="17"/>
        <v>0</v>
      </c>
      <c r="BN26" s="8">
        <f t="shared" si="17"/>
        <v>0</v>
      </c>
      <c r="BO26" s="8">
        <f t="shared" si="17"/>
        <v>0</v>
      </c>
      <c r="BP26" s="8">
        <f t="shared" si="17"/>
        <v>0</v>
      </c>
      <c r="BQ26" s="8">
        <f t="shared" si="16"/>
        <v>0</v>
      </c>
      <c r="BR26" s="8">
        <f t="shared" si="16"/>
        <v>0</v>
      </c>
      <c r="BS26" s="8">
        <f t="shared" si="16"/>
        <v>0</v>
      </c>
      <c r="BT26" s="8">
        <f t="shared" si="16"/>
        <v>0</v>
      </c>
      <c r="BU26" s="8">
        <f t="shared" si="16"/>
        <v>0</v>
      </c>
      <c r="BV26" s="8">
        <f t="shared" si="16"/>
        <v>0</v>
      </c>
      <c r="BW26" s="8">
        <f t="shared" si="16"/>
        <v>0</v>
      </c>
      <c r="BX26" s="8">
        <f t="shared" si="16"/>
        <v>0</v>
      </c>
      <c r="BY26" s="8">
        <f t="shared" si="16"/>
        <v>0</v>
      </c>
      <c r="BZ26" s="8">
        <f t="shared" si="16"/>
        <v>0</v>
      </c>
      <c r="CA26" s="8">
        <f t="shared" si="16"/>
        <v>0</v>
      </c>
      <c r="CB26" s="8">
        <f t="shared" si="16"/>
        <v>0</v>
      </c>
      <c r="CC26" s="8">
        <f t="shared" si="16"/>
        <v>0</v>
      </c>
      <c r="CD26" s="8">
        <f t="shared" si="16"/>
        <v>0</v>
      </c>
      <c r="CE26" s="8">
        <f t="shared" si="16"/>
        <v>0</v>
      </c>
      <c r="CF26" s="8">
        <f t="shared" si="16"/>
        <v>0</v>
      </c>
      <c r="CG26" s="8">
        <f t="shared" si="16"/>
        <v>0</v>
      </c>
      <c r="CH26" s="8">
        <f t="shared" si="16"/>
        <v>0</v>
      </c>
      <c r="CI26" s="8">
        <f t="shared" si="16"/>
        <v>0</v>
      </c>
      <c r="CJ26" s="8">
        <f t="shared" si="16"/>
        <v>0</v>
      </c>
      <c r="CK26" s="8">
        <f t="shared" si="16"/>
        <v>0</v>
      </c>
      <c r="CL26" s="8">
        <f t="shared" si="16"/>
        <v>0</v>
      </c>
      <c r="CM26" s="8">
        <f t="shared" si="16"/>
        <v>0</v>
      </c>
      <c r="CN26" s="8">
        <f t="shared" si="16"/>
        <v>0</v>
      </c>
      <c r="CO26" s="8">
        <f t="shared" si="16"/>
        <v>0</v>
      </c>
      <c r="CP26" s="8">
        <f t="shared" si="16"/>
        <v>0</v>
      </c>
      <c r="CQ26" s="8">
        <f t="shared" si="16"/>
        <v>0</v>
      </c>
      <c r="CR26" s="8">
        <f t="shared" si="16"/>
        <v>0</v>
      </c>
      <c r="CS26" s="8">
        <f t="shared" si="16"/>
        <v>0</v>
      </c>
      <c r="CT26" s="8">
        <f t="shared" si="16"/>
        <v>0</v>
      </c>
      <c r="CU26" s="8">
        <f t="shared" si="16"/>
        <v>0</v>
      </c>
      <c r="CV26" s="8">
        <f t="shared" si="16"/>
        <v>0</v>
      </c>
      <c r="CW26" s="8">
        <f t="shared" si="16"/>
        <v>0</v>
      </c>
      <c r="CX26" s="8">
        <f t="shared" si="16"/>
        <v>0</v>
      </c>
      <c r="CY26" s="8">
        <f t="shared" si="16"/>
        <v>0</v>
      </c>
      <c r="CZ26" s="8">
        <f t="shared" si="16"/>
        <v>0</v>
      </c>
      <c r="DA26" s="9">
        <f t="shared" si="16"/>
        <v>0</v>
      </c>
      <c r="DB26" s="49"/>
      <c r="DC26" s="50"/>
      <c r="DD26" s="51" t="s">
        <v>254</v>
      </c>
      <c r="DE26">
        <f t="shared" si="3"/>
        <v>449788556</v>
      </c>
      <c r="DF26">
        <f t="shared" si="4"/>
        <v>114404396.5</v>
      </c>
      <c r="DG26">
        <f t="shared" si="5"/>
        <v>114404396.5</v>
      </c>
      <c r="DH26" s="50"/>
    </row>
    <row r="27" spans="1:115" x14ac:dyDescent="0.3">
      <c r="A27" s="49"/>
      <c r="B27" s="52" t="s">
        <v>375</v>
      </c>
      <c r="C27" s="53" t="s">
        <v>253</v>
      </c>
      <c r="D27" s="38">
        <f t="shared" si="2"/>
        <v>1</v>
      </c>
      <c r="E27" s="24">
        <f t="shared" si="17"/>
        <v>1</v>
      </c>
      <c r="F27" s="25">
        <f t="shared" si="17"/>
        <v>1</v>
      </c>
      <c r="G27" s="24">
        <f t="shared" si="17"/>
        <v>0</v>
      </c>
      <c r="H27" s="24">
        <f t="shared" si="17"/>
        <v>1</v>
      </c>
      <c r="I27" s="24">
        <f t="shared" si="17"/>
        <v>1</v>
      </c>
      <c r="J27" s="8">
        <f t="shared" si="17"/>
        <v>0</v>
      </c>
      <c r="K27" s="8">
        <f t="shared" si="17"/>
        <v>1</v>
      </c>
      <c r="L27" s="8">
        <f t="shared" si="17"/>
        <v>1</v>
      </c>
      <c r="M27" s="25">
        <f t="shared" si="17"/>
        <v>0</v>
      </c>
      <c r="N27" s="8">
        <f t="shared" si="17"/>
        <v>1</v>
      </c>
      <c r="O27" s="8">
        <f t="shared" si="17"/>
        <v>0</v>
      </c>
      <c r="P27" s="8">
        <f t="shared" si="17"/>
        <v>0</v>
      </c>
      <c r="Q27" s="8">
        <f t="shared" si="17"/>
        <v>1</v>
      </c>
      <c r="R27" s="8">
        <f t="shared" si="17"/>
        <v>0</v>
      </c>
      <c r="S27" s="8">
        <f t="shared" si="17"/>
        <v>0</v>
      </c>
      <c r="T27" s="8">
        <f t="shared" si="17"/>
        <v>0</v>
      </c>
      <c r="U27" s="8">
        <f t="shared" si="17"/>
        <v>0</v>
      </c>
      <c r="V27" s="8">
        <f t="shared" si="17"/>
        <v>1</v>
      </c>
      <c r="W27" s="8">
        <f t="shared" si="17"/>
        <v>0</v>
      </c>
      <c r="X27" s="8">
        <f t="shared" si="17"/>
        <v>0</v>
      </c>
      <c r="Y27" s="8">
        <f t="shared" si="17"/>
        <v>0</v>
      </c>
      <c r="Z27" s="8">
        <f t="shared" si="17"/>
        <v>1</v>
      </c>
      <c r="AA27" s="8">
        <f t="shared" si="17"/>
        <v>0</v>
      </c>
      <c r="AB27" s="8">
        <f t="shared" si="17"/>
        <v>0</v>
      </c>
      <c r="AC27" s="8">
        <f t="shared" si="17"/>
        <v>0</v>
      </c>
      <c r="AD27" s="8">
        <f t="shared" si="17"/>
        <v>0</v>
      </c>
      <c r="AE27" s="8">
        <f t="shared" si="17"/>
        <v>0</v>
      </c>
      <c r="AF27" s="8">
        <f t="shared" si="17"/>
        <v>0</v>
      </c>
      <c r="AG27" s="8">
        <f t="shared" si="17"/>
        <v>1</v>
      </c>
      <c r="AH27" s="8">
        <f t="shared" si="17"/>
        <v>1</v>
      </c>
      <c r="AI27" s="8">
        <f t="shared" si="17"/>
        <v>1</v>
      </c>
      <c r="AJ27" s="8">
        <f t="shared" si="17"/>
        <v>1</v>
      </c>
      <c r="AK27" s="8">
        <f t="shared" si="17"/>
        <v>1</v>
      </c>
      <c r="AL27" s="8">
        <f t="shared" si="17"/>
        <v>0</v>
      </c>
      <c r="AM27" s="8">
        <f t="shared" si="17"/>
        <v>0</v>
      </c>
      <c r="AN27" s="8">
        <f t="shared" si="17"/>
        <v>0</v>
      </c>
      <c r="AO27" s="8">
        <f t="shared" si="17"/>
        <v>1</v>
      </c>
      <c r="AP27" s="8">
        <f t="shared" si="17"/>
        <v>0</v>
      </c>
      <c r="AQ27" s="8">
        <f t="shared" si="17"/>
        <v>1</v>
      </c>
      <c r="AR27" s="8">
        <f t="shared" si="17"/>
        <v>0</v>
      </c>
      <c r="AS27" s="8">
        <f t="shared" si="17"/>
        <v>0</v>
      </c>
      <c r="AT27" s="8">
        <f t="shared" si="17"/>
        <v>0</v>
      </c>
      <c r="AU27" s="8">
        <f t="shared" si="17"/>
        <v>0</v>
      </c>
      <c r="AV27" s="8">
        <f t="shared" si="17"/>
        <v>0</v>
      </c>
      <c r="AW27" s="8">
        <f t="shared" si="17"/>
        <v>0</v>
      </c>
      <c r="AX27" s="8">
        <f t="shared" si="17"/>
        <v>0</v>
      </c>
      <c r="AY27" s="8">
        <f t="shared" si="17"/>
        <v>1</v>
      </c>
      <c r="AZ27" s="8">
        <f t="shared" si="17"/>
        <v>0</v>
      </c>
      <c r="BA27" s="8">
        <f t="shared" si="17"/>
        <v>0</v>
      </c>
      <c r="BB27" s="8">
        <f t="shared" si="17"/>
        <v>1</v>
      </c>
      <c r="BC27" s="8">
        <f t="shared" si="17"/>
        <v>0</v>
      </c>
      <c r="BD27" s="8">
        <f t="shared" si="17"/>
        <v>0</v>
      </c>
      <c r="BE27" s="8">
        <f t="shared" si="17"/>
        <v>0</v>
      </c>
      <c r="BF27" s="8">
        <f t="shared" si="17"/>
        <v>0</v>
      </c>
      <c r="BG27" s="8">
        <f t="shared" si="17"/>
        <v>0</v>
      </c>
      <c r="BH27" s="8">
        <f t="shared" si="17"/>
        <v>1</v>
      </c>
      <c r="BI27" s="8">
        <f t="shared" si="17"/>
        <v>0</v>
      </c>
      <c r="BJ27" s="8">
        <f t="shared" si="17"/>
        <v>0</v>
      </c>
      <c r="BK27" s="8">
        <f t="shared" si="17"/>
        <v>0</v>
      </c>
      <c r="BL27" s="8">
        <f t="shared" si="17"/>
        <v>1</v>
      </c>
      <c r="BM27" s="8">
        <f t="shared" si="17"/>
        <v>0</v>
      </c>
      <c r="BN27" s="8">
        <f t="shared" si="17"/>
        <v>0</v>
      </c>
      <c r="BO27" s="8">
        <f t="shared" si="17"/>
        <v>0</v>
      </c>
      <c r="BP27" s="8">
        <f t="shared" si="17"/>
        <v>1</v>
      </c>
      <c r="BQ27" s="8">
        <f t="shared" si="16"/>
        <v>0</v>
      </c>
      <c r="BR27" s="8">
        <f t="shared" si="16"/>
        <v>0</v>
      </c>
      <c r="BS27" s="8">
        <f t="shared" si="16"/>
        <v>0</v>
      </c>
      <c r="BT27" s="8">
        <f t="shared" si="16"/>
        <v>1</v>
      </c>
      <c r="BU27" s="8">
        <f t="shared" si="16"/>
        <v>1</v>
      </c>
      <c r="BV27" s="8">
        <f t="shared" si="16"/>
        <v>1</v>
      </c>
      <c r="BW27" s="8">
        <f t="shared" si="16"/>
        <v>1</v>
      </c>
      <c r="BX27" s="8">
        <f t="shared" si="16"/>
        <v>0</v>
      </c>
      <c r="BY27" s="8">
        <f t="shared" si="16"/>
        <v>0</v>
      </c>
      <c r="BZ27" s="8">
        <f t="shared" si="16"/>
        <v>0</v>
      </c>
      <c r="CA27" s="8">
        <f t="shared" si="16"/>
        <v>0</v>
      </c>
      <c r="CB27" s="8">
        <f t="shared" si="16"/>
        <v>0</v>
      </c>
      <c r="CC27" s="8">
        <f t="shared" si="16"/>
        <v>0</v>
      </c>
      <c r="CD27" s="8">
        <f t="shared" si="16"/>
        <v>1</v>
      </c>
      <c r="CE27" s="8">
        <f t="shared" si="16"/>
        <v>0</v>
      </c>
      <c r="CF27" s="8">
        <f t="shared" si="16"/>
        <v>0</v>
      </c>
      <c r="CG27" s="8">
        <f t="shared" si="16"/>
        <v>0</v>
      </c>
      <c r="CH27" s="8">
        <f t="shared" si="16"/>
        <v>0</v>
      </c>
      <c r="CI27" s="8">
        <f t="shared" si="16"/>
        <v>0</v>
      </c>
      <c r="CJ27" s="8">
        <f t="shared" si="16"/>
        <v>1</v>
      </c>
      <c r="CK27" s="8">
        <f t="shared" si="16"/>
        <v>0</v>
      </c>
      <c r="CL27" s="8">
        <f t="shared" si="16"/>
        <v>0</v>
      </c>
      <c r="CM27" s="8">
        <f t="shared" si="16"/>
        <v>0</v>
      </c>
      <c r="CN27" s="8">
        <f t="shared" si="16"/>
        <v>0</v>
      </c>
      <c r="CO27" s="8">
        <f t="shared" si="16"/>
        <v>0</v>
      </c>
      <c r="CP27" s="8">
        <f t="shared" si="16"/>
        <v>0</v>
      </c>
      <c r="CQ27" s="8">
        <f t="shared" si="16"/>
        <v>0</v>
      </c>
      <c r="CR27" s="8">
        <f t="shared" si="16"/>
        <v>0</v>
      </c>
      <c r="CS27" s="8">
        <f t="shared" si="16"/>
        <v>0</v>
      </c>
      <c r="CT27" s="8">
        <f t="shared" si="16"/>
        <v>1</v>
      </c>
      <c r="CU27" s="8">
        <f t="shared" si="16"/>
        <v>0</v>
      </c>
      <c r="CV27" s="8">
        <f t="shared" si="16"/>
        <v>0</v>
      </c>
      <c r="CW27" s="8">
        <f t="shared" si="16"/>
        <v>1</v>
      </c>
      <c r="CX27" s="8">
        <f t="shared" si="16"/>
        <v>1</v>
      </c>
      <c r="CY27" s="8">
        <f t="shared" si="16"/>
        <v>0</v>
      </c>
      <c r="CZ27" s="8">
        <f t="shared" si="16"/>
        <v>0</v>
      </c>
      <c r="DA27" s="9">
        <f t="shared" si="16"/>
        <v>1</v>
      </c>
      <c r="DB27" s="49"/>
      <c r="DC27" s="52" t="s">
        <v>375</v>
      </c>
      <c r="DD27" s="53" t="s">
        <v>253</v>
      </c>
      <c r="DE27">
        <f t="shared" si="3"/>
        <v>1478755958</v>
      </c>
      <c r="DF27">
        <f t="shared" si="4"/>
        <v>385089869.66666669</v>
      </c>
      <c r="DG27">
        <f t="shared" si="5"/>
        <v>432606208.25</v>
      </c>
      <c r="DH27" s="52" t="s">
        <v>375</v>
      </c>
      <c r="DI27">
        <f>SUM(DE27:DE31)</f>
        <v>1863423813</v>
      </c>
      <c r="DJ27">
        <f t="shared" ref="DJ27:DK27" si="18">SUM(DF27:DF31)</f>
        <v>486441309.75000006</v>
      </c>
      <c r="DK27">
        <f t="shared" si="18"/>
        <v>537063866.58333337</v>
      </c>
    </row>
    <row r="28" spans="1:115" x14ac:dyDescent="0.3">
      <c r="A28" s="49"/>
      <c r="B28" s="52"/>
      <c r="C28" s="53" t="s">
        <v>266</v>
      </c>
      <c r="D28" s="38">
        <f t="shared" si="2"/>
        <v>0</v>
      </c>
      <c r="E28" s="24">
        <f t="shared" si="17"/>
        <v>0</v>
      </c>
      <c r="F28" s="25">
        <f t="shared" si="17"/>
        <v>0</v>
      </c>
      <c r="G28" s="24">
        <f t="shared" si="17"/>
        <v>0</v>
      </c>
      <c r="H28" s="24">
        <f t="shared" si="17"/>
        <v>0</v>
      </c>
      <c r="I28" s="24">
        <f t="shared" si="17"/>
        <v>0</v>
      </c>
      <c r="J28" s="8">
        <f t="shared" si="17"/>
        <v>1</v>
      </c>
      <c r="K28" s="8">
        <f t="shared" si="17"/>
        <v>0</v>
      </c>
      <c r="L28" s="8">
        <f t="shared" si="17"/>
        <v>0</v>
      </c>
      <c r="M28" s="25">
        <f t="shared" si="17"/>
        <v>0</v>
      </c>
      <c r="N28" s="8">
        <f t="shared" si="17"/>
        <v>0</v>
      </c>
      <c r="O28" s="8">
        <f t="shared" si="17"/>
        <v>0</v>
      </c>
      <c r="P28" s="8">
        <f t="shared" si="17"/>
        <v>0</v>
      </c>
      <c r="Q28" s="8">
        <f t="shared" si="17"/>
        <v>0</v>
      </c>
      <c r="R28" s="8">
        <f t="shared" si="17"/>
        <v>0</v>
      </c>
      <c r="S28" s="8">
        <f t="shared" si="17"/>
        <v>0</v>
      </c>
      <c r="T28" s="8">
        <f t="shared" si="17"/>
        <v>0</v>
      </c>
      <c r="U28" s="8">
        <f t="shared" si="17"/>
        <v>0</v>
      </c>
      <c r="V28" s="8">
        <f t="shared" si="17"/>
        <v>0</v>
      </c>
      <c r="W28" s="8">
        <f t="shared" si="17"/>
        <v>0</v>
      </c>
      <c r="X28" s="8">
        <f t="shared" si="17"/>
        <v>0</v>
      </c>
      <c r="Y28" s="8">
        <f t="shared" si="17"/>
        <v>0</v>
      </c>
      <c r="Z28" s="8">
        <f t="shared" si="17"/>
        <v>0</v>
      </c>
      <c r="AA28" s="8">
        <f t="shared" si="17"/>
        <v>0</v>
      </c>
      <c r="AB28" s="8">
        <f t="shared" si="17"/>
        <v>1</v>
      </c>
      <c r="AC28" s="8">
        <f t="shared" si="17"/>
        <v>0</v>
      </c>
      <c r="AD28" s="8">
        <f t="shared" si="17"/>
        <v>0</v>
      </c>
      <c r="AE28" s="8">
        <f t="shared" si="17"/>
        <v>0</v>
      </c>
      <c r="AF28" s="8">
        <f t="shared" si="17"/>
        <v>0</v>
      </c>
      <c r="AG28" s="8">
        <f t="shared" si="17"/>
        <v>0</v>
      </c>
      <c r="AH28" s="8">
        <f t="shared" si="17"/>
        <v>0</v>
      </c>
      <c r="AI28" s="8">
        <f t="shared" si="17"/>
        <v>0</v>
      </c>
      <c r="AJ28" s="8">
        <f t="shared" si="17"/>
        <v>0</v>
      </c>
      <c r="AK28" s="8">
        <f t="shared" si="17"/>
        <v>0</v>
      </c>
      <c r="AL28" s="8">
        <f t="shared" si="17"/>
        <v>0</v>
      </c>
      <c r="AM28" s="8">
        <f t="shared" si="17"/>
        <v>0</v>
      </c>
      <c r="AN28" s="8">
        <f t="shared" si="17"/>
        <v>0</v>
      </c>
      <c r="AO28" s="8">
        <f t="shared" si="17"/>
        <v>0</v>
      </c>
      <c r="AP28" s="8">
        <f t="shared" si="17"/>
        <v>0</v>
      </c>
      <c r="AQ28" s="8">
        <f t="shared" si="17"/>
        <v>0</v>
      </c>
      <c r="AR28" s="8">
        <f t="shared" si="17"/>
        <v>0</v>
      </c>
      <c r="AS28" s="8">
        <f t="shared" si="17"/>
        <v>0</v>
      </c>
      <c r="AT28" s="8">
        <f t="shared" si="17"/>
        <v>0</v>
      </c>
      <c r="AU28" s="8">
        <f t="shared" si="17"/>
        <v>0</v>
      </c>
      <c r="AV28" s="8">
        <f t="shared" si="17"/>
        <v>0</v>
      </c>
      <c r="AW28" s="8">
        <f t="shared" si="17"/>
        <v>0</v>
      </c>
      <c r="AX28" s="8">
        <f t="shared" si="17"/>
        <v>0</v>
      </c>
      <c r="AY28" s="8">
        <f t="shared" si="17"/>
        <v>0</v>
      </c>
      <c r="AZ28" s="8">
        <f t="shared" si="17"/>
        <v>0</v>
      </c>
      <c r="BA28" s="8">
        <f t="shared" si="17"/>
        <v>0</v>
      </c>
      <c r="BB28" s="8">
        <f t="shared" si="17"/>
        <v>0</v>
      </c>
      <c r="BC28" s="8">
        <f t="shared" si="17"/>
        <v>0</v>
      </c>
      <c r="BD28" s="8">
        <f t="shared" si="17"/>
        <v>0</v>
      </c>
      <c r="BE28" s="8">
        <f t="shared" si="17"/>
        <v>1</v>
      </c>
      <c r="BF28" s="8">
        <f t="shared" si="17"/>
        <v>0</v>
      </c>
      <c r="BG28" s="8">
        <f t="shared" si="17"/>
        <v>0</v>
      </c>
      <c r="BH28" s="8">
        <f t="shared" si="17"/>
        <v>0</v>
      </c>
      <c r="BI28" s="8">
        <f t="shared" si="17"/>
        <v>0</v>
      </c>
      <c r="BJ28" s="8">
        <f t="shared" si="17"/>
        <v>0</v>
      </c>
      <c r="BK28" s="8">
        <f t="shared" si="17"/>
        <v>1</v>
      </c>
      <c r="BL28" s="8">
        <f t="shared" si="17"/>
        <v>0</v>
      </c>
      <c r="BM28" s="8">
        <f t="shared" si="17"/>
        <v>0</v>
      </c>
      <c r="BN28" s="8">
        <f t="shared" si="17"/>
        <v>0</v>
      </c>
      <c r="BO28" s="8">
        <f t="shared" si="17"/>
        <v>0</v>
      </c>
      <c r="BP28" s="8">
        <f t="shared" ref="BP28:DA31" si="19">COUNTIF(BP$3:BP$6,$C28)</f>
        <v>0</v>
      </c>
      <c r="BQ28" s="8">
        <f t="shared" si="19"/>
        <v>0</v>
      </c>
      <c r="BR28" s="8">
        <f t="shared" si="19"/>
        <v>0</v>
      </c>
      <c r="BS28" s="8">
        <f t="shared" si="19"/>
        <v>0</v>
      </c>
      <c r="BT28" s="8">
        <f t="shared" si="19"/>
        <v>0</v>
      </c>
      <c r="BU28" s="8">
        <f t="shared" si="19"/>
        <v>0</v>
      </c>
      <c r="BV28" s="8">
        <f t="shared" si="19"/>
        <v>0</v>
      </c>
      <c r="BW28" s="8">
        <f t="shared" si="19"/>
        <v>0</v>
      </c>
      <c r="BX28" s="8">
        <f t="shared" si="19"/>
        <v>0</v>
      </c>
      <c r="BY28" s="8">
        <f t="shared" si="19"/>
        <v>0</v>
      </c>
      <c r="BZ28" s="8">
        <f t="shared" si="19"/>
        <v>0</v>
      </c>
      <c r="CA28" s="8">
        <f t="shared" si="19"/>
        <v>0</v>
      </c>
      <c r="CB28" s="8">
        <f t="shared" si="19"/>
        <v>0</v>
      </c>
      <c r="CC28" s="8">
        <f t="shared" si="19"/>
        <v>0</v>
      </c>
      <c r="CD28" s="8">
        <f t="shared" si="19"/>
        <v>0</v>
      </c>
      <c r="CE28" s="8">
        <f t="shared" si="19"/>
        <v>0</v>
      </c>
      <c r="CF28" s="8">
        <f t="shared" si="19"/>
        <v>0</v>
      </c>
      <c r="CG28" s="8">
        <f t="shared" si="19"/>
        <v>0</v>
      </c>
      <c r="CH28" s="8">
        <f t="shared" si="19"/>
        <v>0</v>
      </c>
      <c r="CI28" s="8">
        <f t="shared" si="19"/>
        <v>0</v>
      </c>
      <c r="CJ28" s="8">
        <f t="shared" si="19"/>
        <v>0</v>
      </c>
      <c r="CK28" s="8">
        <f t="shared" si="19"/>
        <v>0</v>
      </c>
      <c r="CL28" s="8">
        <f t="shared" si="19"/>
        <v>0</v>
      </c>
      <c r="CM28" s="8">
        <f t="shared" si="19"/>
        <v>0</v>
      </c>
      <c r="CN28" s="8">
        <f t="shared" si="19"/>
        <v>0</v>
      </c>
      <c r="CO28" s="8">
        <f t="shared" si="19"/>
        <v>0</v>
      </c>
      <c r="CP28" s="8">
        <f t="shared" si="19"/>
        <v>0</v>
      </c>
      <c r="CQ28" s="8">
        <f t="shared" si="19"/>
        <v>0</v>
      </c>
      <c r="CR28" s="8">
        <f t="shared" si="19"/>
        <v>0</v>
      </c>
      <c r="CS28" s="8">
        <f t="shared" si="19"/>
        <v>0</v>
      </c>
      <c r="CT28" s="8">
        <f t="shared" si="19"/>
        <v>0</v>
      </c>
      <c r="CU28" s="8">
        <f t="shared" si="19"/>
        <v>0</v>
      </c>
      <c r="CV28" s="8">
        <f t="shared" si="19"/>
        <v>0</v>
      </c>
      <c r="CW28" s="8">
        <f t="shared" si="19"/>
        <v>0</v>
      </c>
      <c r="CX28" s="8">
        <f t="shared" si="19"/>
        <v>0</v>
      </c>
      <c r="CY28" s="8">
        <f t="shared" si="19"/>
        <v>0</v>
      </c>
      <c r="CZ28" s="8">
        <f t="shared" si="19"/>
        <v>0</v>
      </c>
      <c r="DA28" s="9">
        <f t="shared" si="19"/>
        <v>0</v>
      </c>
      <c r="DB28" s="49"/>
      <c r="DC28" s="52"/>
      <c r="DD28" s="53" t="s">
        <v>266</v>
      </c>
      <c r="DE28">
        <f t="shared" si="3"/>
        <v>103475200</v>
      </c>
      <c r="DF28">
        <f t="shared" si="4"/>
        <v>26777803.416666668</v>
      </c>
      <c r="DG28">
        <f t="shared" si="5"/>
        <v>26777803.416666668</v>
      </c>
      <c r="DH28" s="52"/>
    </row>
    <row r="29" spans="1:115" x14ac:dyDescent="0.3">
      <c r="A29" s="49"/>
      <c r="B29" s="52"/>
      <c r="C29" s="53" t="s">
        <v>334</v>
      </c>
      <c r="D29" s="38">
        <f t="shared" si="2"/>
        <v>0</v>
      </c>
      <c r="E29" s="24">
        <f t="shared" ref="E29:BP32" si="20">COUNTIF(E$3:E$6,$C29)</f>
        <v>0</v>
      </c>
      <c r="F29" s="25">
        <f t="shared" si="20"/>
        <v>0</v>
      </c>
      <c r="G29" s="24">
        <f t="shared" si="20"/>
        <v>0</v>
      </c>
      <c r="H29" s="24">
        <f t="shared" si="20"/>
        <v>0</v>
      </c>
      <c r="I29" s="24">
        <f t="shared" si="20"/>
        <v>0</v>
      </c>
      <c r="J29" s="8">
        <f t="shared" si="20"/>
        <v>0</v>
      </c>
      <c r="K29" s="8">
        <f t="shared" si="20"/>
        <v>0</v>
      </c>
      <c r="L29" s="8">
        <f t="shared" si="20"/>
        <v>0</v>
      </c>
      <c r="M29" s="25">
        <f t="shared" si="20"/>
        <v>0</v>
      </c>
      <c r="N29" s="8">
        <f t="shared" si="20"/>
        <v>0</v>
      </c>
      <c r="O29" s="8">
        <f t="shared" si="20"/>
        <v>0</v>
      </c>
      <c r="P29" s="8">
        <f t="shared" si="20"/>
        <v>0</v>
      </c>
      <c r="Q29" s="8">
        <f t="shared" si="20"/>
        <v>0</v>
      </c>
      <c r="R29" s="8">
        <f t="shared" si="20"/>
        <v>0</v>
      </c>
      <c r="S29" s="8">
        <f t="shared" si="20"/>
        <v>0</v>
      </c>
      <c r="T29" s="8">
        <f t="shared" si="20"/>
        <v>0</v>
      </c>
      <c r="U29" s="8">
        <f t="shared" si="20"/>
        <v>0</v>
      </c>
      <c r="V29" s="8">
        <f t="shared" si="20"/>
        <v>0</v>
      </c>
      <c r="W29" s="8">
        <f t="shared" si="20"/>
        <v>0</v>
      </c>
      <c r="X29" s="8">
        <f t="shared" si="20"/>
        <v>0</v>
      </c>
      <c r="Y29" s="8">
        <f t="shared" si="20"/>
        <v>0</v>
      </c>
      <c r="Z29" s="8">
        <f t="shared" si="20"/>
        <v>0</v>
      </c>
      <c r="AA29" s="8">
        <f t="shared" si="20"/>
        <v>0</v>
      </c>
      <c r="AB29" s="8">
        <f t="shared" si="20"/>
        <v>0</v>
      </c>
      <c r="AC29" s="8">
        <f t="shared" si="20"/>
        <v>0</v>
      </c>
      <c r="AD29" s="8">
        <f t="shared" si="20"/>
        <v>0</v>
      </c>
      <c r="AE29" s="8">
        <f t="shared" si="20"/>
        <v>0</v>
      </c>
      <c r="AF29" s="8">
        <f t="shared" si="20"/>
        <v>0</v>
      </c>
      <c r="AG29" s="8">
        <f t="shared" si="20"/>
        <v>0</v>
      </c>
      <c r="AH29" s="8">
        <f t="shared" si="20"/>
        <v>0</v>
      </c>
      <c r="AI29" s="8">
        <f t="shared" si="20"/>
        <v>0</v>
      </c>
      <c r="AJ29" s="8">
        <f t="shared" si="20"/>
        <v>0</v>
      </c>
      <c r="AK29" s="8">
        <f t="shared" si="20"/>
        <v>0</v>
      </c>
      <c r="AL29" s="8">
        <f t="shared" si="20"/>
        <v>0</v>
      </c>
      <c r="AM29" s="8">
        <f t="shared" si="20"/>
        <v>0</v>
      </c>
      <c r="AN29" s="8">
        <f t="shared" si="20"/>
        <v>0</v>
      </c>
      <c r="AO29" s="8">
        <f t="shared" si="20"/>
        <v>0</v>
      </c>
      <c r="AP29" s="8">
        <f t="shared" si="20"/>
        <v>0</v>
      </c>
      <c r="AQ29" s="8">
        <f t="shared" si="20"/>
        <v>0</v>
      </c>
      <c r="AR29" s="8">
        <f t="shared" si="20"/>
        <v>0</v>
      </c>
      <c r="AS29" s="8">
        <f t="shared" si="20"/>
        <v>0</v>
      </c>
      <c r="AT29" s="8">
        <f t="shared" si="20"/>
        <v>0</v>
      </c>
      <c r="AU29" s="8">
        <f t="shared" si="20"/>
        <v>0</v>
      </c>
      <c r="AV29" s="8">
        <f t="shared" si="20"/>
        <v>0</v>
      </c>
      <c r="AW29" s="8">
        <f t="shared" si="20"/>
        <v>0</v>
      </c>
      <c r="AX29" s="8">
        <f t="shared" si="20"/>
        <v>0</v>
      </c>
      <c r="AY29" s="8">
        <f t="shared" si="20"/>
        <v>0</v>
      </c>
      <c r="AZ29" s="8">
        <f t="shared" si="20"/>
        <v>0</v>
      </c>
      <c r="BA29" s="8">
        <f t="shared" si="20"/>
        <v>0</v>
      </c>
      <c r="BB29" s="8">
        <f t="shared" si="20"/>
        <v>0</v>
      </c>
      <c r="BC29" s="8">
        <f t="shared" si="20"/>
        <v>0</v>
      </c>
      <c r="BD29" s="8">
        <f t="shared" si="20"/>
        <v>0</v>
      </c>
      <c r="BE29" s="8">
        <f t="shared" si="20"/>
        <v>0</v>
      </c>
      <c r="BF29" s="8">
        <f t="shared" si="20"/>
        <v>0</v>
      </c>
      <c r="BG29" s="8">
        <f t="shared" si="20"/>
        <v>0</v>
      </c>
      <c r="BH29" s="8">
        <f t="shared" si="20"/>
        <v>0</v>
      </c>
      <c r="BI29" s="8">
        <f t="shared" si="20"/>
        <v>0</v>
      </c>
      <c r="BJ29" s="8">
        <f t="shared" si="20"/>
        <v>0</v>
      </c>
      <c r="BK29" s="8">
        <f t="shared" si="20"/>
        <v>0</v>
      </c>
      <c r="BL29" s="8">
        <f t="shared" si="20"/>
        <v>0</v>
      </c>
      <c r="BM29" s="8">
        <f t="shared" si="20"/>
        <v>0</v>
      </c>
      <c r="BN29" s="8">
        <f t="shared" si="20"/>
        <v>0</v>
      </c>
      <c r="BO29" s="8">
        <f t="shared" si="20"/>
        <v>0</v>
      </c>
      <c r="BP29" s="8">
        <f t="shared" si="20"/>
        <v>1</v>
      </c>
      <c r="BQ29" s="8">
        <f t="shared" si="19"/>
        <v>0</v>
      </c>
      <c r="BR29" s="8">
        <f t="shared" si="19"/>
        <v>0</v>
      </c>
      <c r="BS29" s="8">
        <f t="shared" si="19"/>
        <v>0</v>
      </c>
      <c r="BT29" s="8">
        <f t="shared" si="19"/>
        <v>0</v>
      </c>
      <c r="BU29" s="8">
        <f t="shared" si="19"/>
        <v>0</v>
      </c>
      <c r="BV29" s="8">
        <f t="shared" si="19"/>
        <v>0</v>
      </c>
      <c r="BW29" s="8">
        <f t="shared" si="19"/>
        <v>0</v>
      </c>
      <c r="BX29" s="8">
        <f t="shared" si="19"/>
        <v>0</v>
      </c>
      <c r="BY29" s="8">
        <f t="shared" si="19"/>
        <v>0</v>
      </c>
      <c r="BZ29" s="8">
        <f t="shared" si="19"/>
        <v>0</v>
      </c>
      <c r="CA29" s="8">
        <f t="shared" si="19"/>
        <v>0</v>
      </c>
      <c r="CB29" s="8">
        <f t="shared" si="19"/>
        <v>0</v>
      </c>
      <c r="CC29" s="8">
        <f t="shared" si="19"/>
        <v>0</v>
      </c>
      <c r="CD29" s="8">
        <f t="shared" si="19"/>
        <v>1</v>
      </c>
      <c r="CE29" s="8">
        <f t="shared" si="19"/>
        <v>0</v>
      </c>
      <c r="CF29" s="8">
        <f t="shared" si="19"/>
        <v>0</v>
      </c>
      <c r="CG29" s="8">
        <f t="shared" si="19"/>
        <v>0</v>
      </c>
      <c r="CH29" s="8">
        <f t="shared" si="19"/>
        <v>1</v>
      </c>
      <c r="CI29" s="8">
        <f t="shared" si="19"/>
        <v>0</v>
      </c>
      <c r="CJ29" s="8">
        <f t="shared" si="19"/>
        <v>0</v>
      </c>
      <c r="CK29" s="8">
        <f t="shared" si="19"/>
        <v>0</v>
      </c>
      <c r="CL29" s="8">
        <f t="shared" si="19"/>
        <v>0</v>
      </c>
      <c r="CM29" s="8">
        <f t="shared" si="19"/>
        <v>1</v>
      </c>
      <c r="CN29" s="8">
        <f t="shared" si="19"/>
        <v>0</v>
      </c>
      <c r="CO29" s="8">
        <f t="shared" si="19"/>
        <v>0</v>
      </c>
      <c r="CP29" s="8">
        <f t="shared" si="19"/>
        <v>0</v>
      </c>
      <c r="CQ29" s="8">
        <f t="shared" si="19"/>
        <v>0</v>
      </c>
      <c r="CR29" s="8">
        <f t="shared" si="19"/>
        <v>0</v>
      </c>
      <c r="CS29" s="8">
        <f t="shared" si="19"/>
        <v>0</v>
      </c>
      <c r="CT29" s="8">
        <f t="shared" si="19"/>
        <v>0</v>
      </c>
      <c r="CU29" s="8">
        <f t="shared" si="19"/>
        <v>0</v>
      </c>
      <c r="CV29" s="8">
        <f t="shared" si="19"/>
        <v>0</v>
      </c>
      <c r="CW29" s="8">
        <f t="shared" si="19"/>
        <v>0</v>
      </c>
      <c r="CX29" s="8">
        <f t="shared" si="19"/>
        <v>0</v>
      </c>
      <c r="CY29" s="8">
        <f t="shared" si="19"/>
        <v>0</v>
      </c>
      <c r="CZ29" s="8">
        <f t="shared" si="19"/>
        <v>0</v>
      </c>
      <c r="DA29" s="9">
        <f t="shared" si="19"/>
        <v>0</v>
      </c>
      <c r="DB29" s="49"/>
      <c r="DC29" s="52"/>
      <c r="DD29" s="53" t="s">
        <v>334</v>
      </c>
      <c r="DE29">
        <f t="shared" si="3"/>
        <v>30819349</v>
      </c>
      <c r="DF29">
        <f t="shared" si="4"/>
        <v>8557794.0833333321</v>
      </c>
      <c r="DG29">
        <f t="shared" si="5"/>
        <v>9094041.416666666</v>
      </c>
      <c r="DH29" s="52"/>
    </row>
    <row r="30" spans="1:115" x14ac:dyDescent="0.3">
      <c r="A30" s="49"/>
      <c r="B30" s="52"/>
      <c r="C30" s="53" t="s">
        <v>259</v>
      </c>
      <c r="D30" s="38">
        <f t="shared" si="2"/>
        <v>0</v>
      </c>
      <c r="E30" s="24">
        <f t="shared" si="20"/>
        <v>0</v>
      </c>
      <c r="F30" s="25">
        <f t="shared" si="20"/>
        <v>0</v>
      </c>
      <c r="G30" s="24">
        <f t="shared" si="20"/>
        <v>1</v>
      </c>
      <c r="H30" s="24">
        <f t="shared" si="20"/>
        <v>0</v>
      </c>
      <c r="I30" s="24">
        <f t="shared" si="20"/>
        <v>0</v>
      </c>
      <c r="J30" s="8">
        <f t="shared" si="20"/>
        <v>0</v>
      </c>
      <c r="K30" s="8">
        <f t="shared" si="20"/>
        <v>0</v>
      </c>
      <c r="L30" s="8">
        <f t="shared" si="20"/>
        <v>0</v>
      </c>
      <c r="M30" s="25">
        <f t="shared" si="20"/>
        <v>0</v>
      </c>
      <c r="N30" s="8">
        <f t="shared" si="20"/>
        <v>0</v>
      </c>
      <c r="O30" s="8">
        <f t="shared" si="20"/>
        <v>0</v>
      </c>
      <c r="P30" s="8">
        <f t="shared" si="20"/>
        <v>0</v>
      </c>
      <c r="Q30" s="8">
        <f t="shared" si="20"/>
        <v>0</v>
      </c>
      <c r="R30" s="8">
        <f t="shared" si="20"/>
        <v>0</v>
      </c>
      <c r="S30" s="8">
        <f t="shared" si="20"/>
        <v>0</v>
      </c>
      <c r="T30" s="8">
        <f t="shared" si="20"/>
        <v>0</v>
      </c>
      <c r="U30" s="8">
        <f t="shared" si="20"/>
        <v>0</v>
      </c>
      <c r="V30" s="8">
        <f t="shared" si="20"/>
        <v>0</v>
      </c>
      <c r="W30" s="8">
        <f t="shared" si="20"/>
        <v>0</v>
      </c>
      <c r="X30" s="8">
        <f t="shared" si="20"/>
        <v>0</v>
      </c>
      <c r="Y30" s="8">
        <f t="shared" si="20"/>
        <v>0</v>
      </c>
      <c r="Z30" s="8">
        <f t="shared" si="20"/>
        <v>0</v>
      </c>
      <c r="AA30" s="8">
        <f t="shared" si="20"/>
        <v>0</v>
      </c>
      <c r="AB30" s="8">
        <f t="shared" si="20"/>
        <v>1</v>
      </c>
      <c r="AC30" s="8">
        <f t="shared" si="20"/>
        <v>0</v>
      </c>
      <c r="AD30" s="8">
        <f t="shared" si="20"/>
        <v>0</v>
      </c>
      <c r="AE30" s="8">
        <f t="shared" si="20"/>
        <v>0</v>
      </c>
      <c r="AF30" s="8">
        <f t="shared" si="20"/>
        <v>0</v>
      </c>
      <c r="AG30" s="8">
        <f t="shared" si="20"/>
        <v>0</v>
      </c>
      <c r="AH30" s="8">
        <f t="shared" si="20"/>
        <v>0</v>
      </c>
      <c r="AI30" s="8">
        <f t="shared" si="20"/>
        <v>0</v>
      </c>
      <c r="AJ30" s="8">
        <f t="shared" si="20"/>
        <v>0</v>
      </c>
      <c r="AK30" s="8">
        <f t="shared" si="20"/>
        <v>0</v>
      </c>
      <c r="AL30" s="8">
        <f t="shared" si="20"/>
        <v>0</v>
      </c>
      <c r="AM30" s="8">
        <f t="shared" si="20"/>
        <v>0</v>
      </c>
      <c r="AN30" s="8">
        <f t="shared" si="20"/>
        <v>0</v>
      </c>
      <c r="AO30" s="8">
        <f t="shared" si="20"/>
        <v>0</v>
      </c>
      <c r="AP30" s="8">
        <f t="shared" si="20"/>
        <v>0</v>
      </c>
      <c r="AQ30" s="8">
        <f t="shared" si="20"/>
        <v>0</v>
      </c>
      <c r="AR30" s="8">
        <f t="shared" si="20"/>
        <v>0</v>
      </c>
      <c r="AS30" s="8">
        <f t="shared" si="20"/>
        <v>0</v>
      </c>
      <c r="AT30" s="8">
        <f t="shared" si="20"/>
        <v>0</v>
      </c>
      <c r="AU30" s="8">
        <f t="shared" si="20"/>
        <v>0</v>
      </c>
      <c r="AV30" s="8">
        <f t="shared" si="20"/>
        <v>0</v>
      </c>
      <c r="AW30" s="8">
        <f t="shared" si="20"/>
        <v>0</v>
      </c>
      <c r="AX30" s="8">
        <f t="shared" si="20"/>
        <v>0</v>
      </c>
      <c r="AY30" s="8">
        <f t="shared" si="20"/>
        <v>0</v>
      </c>
      <c r="AZ30" s="8">
        <f t="shared" si="20"/>
        <v>0</v>
      </c>
      <c r="BA30" s="8">
        <f t="shared" si="20"/>
        <v>0</v>
      </c>
      <c r="BB30" s="8">
        <f t="shared" si="20"/>
        <v>0</v>
      </c>
      <c r="BC30" s="8">
        <f t="shared" si="20"/>
        <v>0</v>
      </c>
      <c r="BD30" s="8">
        <f t="shared" si="20"/>
        <v>0</v>
      </c>
      <c r="BE30" s="8">
        <f t="shared" si="20"/>
        <v>0</v>
      </c>
      <c r="BF30" s="8">
        <f t="shared" si="20"/>
        <v>0</v>
      </c>
      <c r="BG30" s="8">
        <f t="shared" si="20"/>
        <v>0</v>
      </c>
      <c r="BH30" s="8">
        <f t="shared" si="20"/>
        <v>0</v>
      </c>
      <c r="BI30" s="8">
        <f t="shared" si="20"/>
        <v>0</v>
      </c>
      <c r="BJ30" s="8">
        <f t="shared" si="20"/>
        <v>0</v>
      </c>
      <c r="BK30" s="8">
        <f t="shared" si="20"/>
        <v>1</v>
      </c>
      <c r="BL30" s="8">
        <f t="shared" si="20"/>
        <v>0</v>
      </c>
      <c r="BM30" s="8">
        <f t="shared" si="20"/>
        <v>0</v>
      </c>
      <c r="BN30" s="8">
        <f t="shared" si="20"/>
        <v>0</v>
      </c>
      <c r="BO30" s="8">
        <f t="shared" si="20"/>
        <v>0</v>
      </c>
      <c r="BP30" s="8">
        <f t="shared" si="20"/>
        <v>0</v>
      </c>
      <c r="BQ30" s="8">
        <f t="shared" si="19"/>
        <v>0</v>
      </c>
      <c r="BR30" s="8">
        <f t="shared" si="19"/>
        <v>0</v>
      </c>
      <c r="BS30" s="8">
        <f t="shared" si="19"/>
        <v>0</v>
      </c>
      <c r="BT30" s="8">
        <f t="shared" si="19"/>
        <v>0</v>
      </c>
      <c r="BU30" s="8">
        <f t="shared" si="19"/>
        <v>0</v>
      </c>
      <c r="BV30" s="8">
        <f t="shared" si="19"/>
        <v>0</v>
      </c>
      <c r="BW30" s="8">
        <f t="shared" si="19"/>
        <v>0</v>
      </c>
      <c r="BX30" s="8">
        <f t="shared" si="19"/>
        <v>0</v>
      </c>
      <c r="BY30" s="8">
        <f t="shared" si="19"/>
        <v>0</v>
      </c>
      <c r="BZ30" s="8">
        <f t="shared" si="19"/>
        <v>0</v>
      </c>
      <c r="CA30" s="8">
        <f t="shared" si="19"/>
        <v>0</v>
      </c>
      <c r="CB30" s="8">
        <f t="shared" si="19"/>
        <v>0</v>
      </c>
      <c r="CC30" s="8">
        <f t="shared" si="19"/>
        <v>0</v>
      </c>
      <c r="CD30" s="8">
        <f t="shared" si="19"/>
        <v>0</v>
      </c>
      <c r="CE30" s="8">
        <f t="shared" si="19"/>
        <v>0</v>
      </c>
      <c r="CF30" s="8">
        <f t="shared" si="19"/>
        <v>0</v>
      </c>
      <c r="CG30" s="8">
        <f t="shared" si="19"/>
        <v>0</v>
      </c>
      <c r="CH30" s="8">
        <f t="shared" si="19"/>
        <v>0</v>
      </c>
      <c r="CI30" s="8">
        <f t="shared" si="19"/>
        <v>0</v>
      </c>
      <c r="CJ30" s="8">
        <f t="shared" si="19"/>
        <v>0</v>
      </c>
      <c r="CK30" s="8">
        <f t="shared" si="19"/>
        <v>0</v>
      </c>
      <c r="CL30" s="8">
        <f t="shared" si="19"/>
        <v>0</v>
      </c>
      <c r="CM30" s="8">
        <f t="shared" si="19"/>
        <v>0</v>
      </c>
      <c r="CN30" s="8">
        <f t="shared" si="19"/>
        <v>0</v>
      </c>
      <c r="CO30" s="8">
        <f t="shared" si="19"/>
        <v>0</v>
      </c>
      <c r="CP30" s="8">
        <f t="shared" si="19"/>
        <v>0</v>
      </c>
      <c r="CQ30" s="8">
        <f t="shared" si="19"/>
        <v>0</v>
      </c>
      <c r="CR30" s="8">
        <f t="shared" si="19"/>
        <v>0</v>
      </c>
      <c r="CS30" s="8">
        <f t="shared" si="19"/>
        <v>0</v>
      </c>
      <c r="CT30" s="8">
        <f t="shared" si="19"/>
        <v>0</v>
      </c>
      <c r="CU30" s="8">
        <f t="shared" si="19"/>
        <v>0</v>
      </c>
      <c r="CV30" s="8">
        <f t="shared" si="19"/>
        <v>0</v>
      </c>
      <c r="CW30" s="8">
        <f t="shared" si="19"/>
        <v>0</v>
      </c>
      <c r="CX30" s="8">
        <f t="shared" si="19"/>
        <v>0</v>
      </c>
      <c r="CY30" s="8">
        <f t="shared" si="19"/>
        <v>0</v>
      </c>
      <c r="CZ30" s="8">
        <f t="shared" si="19"/>
        <v>0</v>
      </c>
      <c r="DA30" s="9">
        <f t="shared" si="19"/>
        <v>0</v>
      </c>
      <c r="DB30" s="49"/>
      <c r="DC30" s="52"/>
      <c r="DD30" s="53" t="s">
        <v>259</v>
      </c>
      <c r="DE30">
        <f t="shared" si="3"/>
        <v>132037059</v>
      </c>
      <c r="DF30">
        <f t="shared" si="4"/>
        <v>33918268.166666664</v>
      </c>
      <c r="DG30">
        <f t="shared" si="5"/>
        <v>33918268.166666664</v>
      </c>
      <c r="DH30" s="52"/>
    </row>
    <row r="31" spans="1:115" x14ac:dyDescent="0.3">
      <c r="A31" s="49"/>
      <c r="B31" s="52"/>
      <c r="C31" s="53" t="s">
        <v>281</v>
      </c>
      <c r="D31" s="38">
        <f t="shared" si="2"/>
        <v>0</v>
      </c>
      <c r="E31" s="24">
        <f t="shared" si="20"/>
        <v>0</v>
      </c>
      <c r="F31" s="25">
        <f t="shared" si="20"/>
        <v>0</v>
      </c>
      <c r="G31" s="24">
        <f t="shared" si="20"/>
        <v>0</v>
      </c>
      <c r="H31" s="24">
        <f t="shared" si="20"/>
        <v>0</v>
      </c>
      <c r="I31" s="24">
        <f t="shared" si="20"/>
        <v>0</v>
      </c>
      <c r="J31" s="8">
        <f t="shared" si="20"/>
        <v>0</v>
      </c>
      <c r="K31" s="8">
        <f t="shared" si="20"/>
        <v>0</v>
      </c>
      <c r="L31" s="8">
        <f t="shared" si="20"/>
        <v>0</v>
      </c>
      <c r="M31" s="25">
        <f t="shared" si="20"/>
        <v>0</v>
      </c>
      <c r="N31" s="8">
        <f t="shared" si="20"/>
        <v>0</v>
      </c>
      <c r="O31" s="8">
        <f t="shared" si="20"/>
        <v>0</v>
      </c>
      <c r="P31" s="8">
        <f t="shared" si="20"/>
        <v>0</v>
      </c>
      <c r="Q31" s="8">
        <f t="shared" si="20"/>
        <v>0</v>
      </c>
      <c r="R31" s="8">
        <f t="shared" si="20"/>
        <v>0</v>
      </c>
      <c r="S31" s="8">
        <f t="shared" si="20"/>
        <v>1</v>
      </c>
      <c r="T31" s="8">
        <f t="shared" si="20"/>
        <v>0</v>
      </c>
      <c r="U31" s="8">
        <f t="shared" si="20"/>
        <v>0</v>
      </c>
      <c r="V31" s="8">
        <f t="shared" si="20"/>
        <v>0</v>
      </c>
      <c r="W31" s="8">
        <f t="shared" si="20"/>
        <v>0</v>
      </c>
      <c r="X31" s="8">
        <f t="shared" si="20"/>
        <v>0</v>
      </c>
      <c r="Y31" s="8">
        <f t="shared" si="20"/>
        <v>0</v>
      </c>
      <c r="Z31" s="8">
        <f t="shared" si="20"/>
        <v>0</v>
      </c>
      <c r="AA31" s="8">
        <f t="shared" si="20"/>
        <v>0</v>
      </c>
      <c r="AB31" s="8">
        <f t="shared" si="20"/>
        <v>0</v>
      </c>
      <c r="AC31" s="8">
        <f t="shared" si="20"/>
        <v>0</v>
      </c>
      <c r="AD31" s="8">
        <f t="shared" si="20"/>
        <v>1</v>
      </c>
      <c r="AE31" s="8">
        <f t="shared" si="20"/>
        <v>0</v>
      </c>
      <c r="AF31" s="8">
        <f t="shared" si="20"/>
        <v>0</v>
      </c>
      <c r="AG31" s="8">
        <f t="shared" si="20"/>
        <v>0</v>
      </c>
      <c r="AH31" s="8">
        <f t="shared" si="20"/>
        <v>0</v>
      </c>
      <c r="AI31" s="8">
        <f t="shared" si="20"/>
        <v>0</v>
      </c>
      <c r="AJ31" s="8">
        <f t="shared" si="20"/>
        <v>0</v>
      </c>
      <c r="AK31" s="8">
        <f t="shared" si="20"/>
        <v>0</v>
      </c>
      <c r="AL31" s="8">
        <f t="shared" si="20"/>
        <v>0</v>
      </c>
      <c r="AM31" s="8">
        <f t="shared" si="20"/>
        <v>0</v>
      </c>
      <c r="AN31" s="8">
        <f t="shared" si="20"/>
        <v>0</v>
      </c>
      <c r="AO31" s="8">
        <f t="shared" si="20"/>
        <v>0</v>
      </c>
      <c r="AP31" s="8">
        <f t="shared" si="20"/>
        <v>1</v>
      </c>
      <c r="AQ31" s="8">
        <f t="shared" si="20"/>
        <v>0</v>
      </c>
      <c r="AR31" s="8">
        <f t="shared" si="20"/>
        <v>0</v>
      </c>
      <c r="AS31" s="8">
        <f t="shared" si="20"/>
        <v>0</v>
      </c>
      <c r="AT31" s="8">
        <f t="shared" si="20"/>
        <v>0</v>
      </c>
      <c r="AU31" s="8">
        <f t="shared" si="20"/>
        <v>1</v>
      </c>
      <c r="AV31" s="8">
        <f t="shared" si="20"/>
        <v>0</v>
      </c>
      <c r="AW31" s="8">
        <f t="shared" si="20"/>
        <v>0</v>
      </c>
      <c r="AX31" s="8">
        <f t="shared" si="20"/>
        <v>0</v>
      </c>
      <c r="AY31" s="8">
        <f t="shared" si="20"/>
        <v>0</v>
      </c>
      <c r="AZ31" s="8">
        <f t="shared" si="20"/>
        <v>0</v>
      </c>
      <c r="BA31" s="8">
        <f t="shared" si="20"/>
        <v>0</v>
      </c>
      <c r="BB31" s="8">
        <f t="shared" si="20"/>
        <v>1</v>
      </c>
      <c r="BC31" s="8">
        <f t="shared" si="20"/>
        <v>0</v>
      </c>
      <c r="BD31" s="8">
        <f t="shared" si="20"/>
        <v>0</v>
      </c>
      <c r="BE31" s="8">
        <f t="shared" si="20"/>
        <v>0</v>
      </c>
      <c r="BF31" s="8">
        <f t="shared" si="20"/>
        <v>0</v>
      </c>
      <c r="BG31" s="8">
        <f t="shared" si="20"/>
        <v>0</v>
      </c>
      <c r="BH31" s="8">
        <f t="shared" si="20"/>
        <v>0</v>
      </c>
      <c r="BI31" s="8">
        <f t="shared" si="20"/>
        <v>0</v>
      </c>
      <c r="BJ31" s="8">
        <f t="shared" si="20"/>
        <v>0</v>
      </c>
      <c r="BK31" s="8">
        <f t="shared" si="20"/>
        <v>0</v>
      </c>
      <c r="BL31" s="8">
        <f t="shared" si="20"/>
        <v>0</v>
      </c>
      <c r="BM31" s="8">
        <f t="shared" si="20"/>
        <v>0</v>
      </c>
      <c r="BN31" s="8">
        <f t="shared" si="20"/>
        <v>1</v>
      </c>
      <c r="BO31" s="8">
        <f t="shared" si="20"/>
        <v>0</v>
      </c>
      <c r="BP31" s="8">
        <f t="shared" si="20"/>
        <v>0</v>
      </c>
      <c r="BQ31" s="8">
        <f t="shared" si="19"/>
        <v>0</v>
      </c>
      <c r="BR31" s="8">
        <f t="shared" si="19"/>
        <v>0</v>
      </c>
      <c r="BS31" s="8">
        <f t="shared" si="19"/>
        <v>0</v>
      </c>
      <c r="BT31" s="8">
        <f t="shared" si="19"/>
        <v>1</v>
      </c>
      <c r="BU31" s="8">
        <f t="shared" si="19"/>
        <v>0</v>
      </c>
      <c r="BV31" s="8">
        <f t="shared" si="19"/>
        <v>0</v>
      </c>
      <c r="BW31" s="8">
        <f t="shared" si="19"/>
        <v>0</v>
      </c>
      <c r="BX31" s="8">
        <f t="shared" si="19"/>
        <v>0</v>
      </c>
      <c r="BY31" s="8">
        <f t="shared" si="19"/>
        <v>0</v>
      </c>
      <c r="BZ31" s="8">
        <f t="shared" si="19"/>
        <v>0</v>
      </c>
      <c r="CA31" s="8">
        <f t="shared" si="19"/>
        <v>0</v>
      </c>
      <c r="CB31" s="8">
        <f t="shared" si="19"/>
        <v>0</v>
      </c>
      <c r="CC31" s="8">
        <f t="shared" si="19"/>
        <v>0</v>
      </c>
      <c r="CD31" s="8">
        <f t="shared" si="19"/>
        <v>0</v>
      </c>
      <c r="CE31" s="8">
        <f t="shared" si="19"/>
        <v>0</v>
      </c>
      <c r="CF31" s="8">
        <f t="shared" si="19"/>
        <v>0</v>
      </c>
      <c r="CG31" s="8">
        <f t="shared" si="19"/>
        <v>0</v>
      </c>
      <c r="CH31" s="8">
        <f t="shared" si="19"/>
        <v>0</v>
      </c>
      <c r="CI31" s="8">
        <f t="shared" si="19"/>
        <v>0</v>
      </c>
      <c r="CJ31" s="8">
        <f t="shared" si="19"/>
        <v>0</v>
      </c>
      <c r="CK31" s="8">
        <f t="shared" si="19"/>
        <v>1</v>
      </c>
      <c r="CL31" s="8">
        <f t="shared" si="19"/>
        <v>0</v>
      </c>
      <c r="CM31" s="8">
        <f t="shared" si="19"/>
        <v>0</v>
      </c>
      <c r="CN31" s="8">
        <f t="shared" si="19"/>
        <v>0</v>
      </c>
      <c r="CO31" s="8">
        <f t="shared" si="19"/>
        <v>0</v>
      </c>
      <c r="CP31" s="8">
        <f t="shared" si="19"/>
        <v>0</v>
      </c>
      <c r="CQ31" s="8">
        <f t="shared" si="19"/>
        <v>0</v>
      </c>
      <c r="CR31" s="8">
        <f t="shared" si="19"/>
        <v>0</v>
      </c>
      <c r="CS31" s="8">
        <f t="shared" si="19"/>
        <v>0</v>
      </c>
      <c r="CT31" s="8">
        <f t="shared" si="19"/>
        <v>0</v>
      </c>
      <c r="CU31" s="8">
        <f t="shared" si="19"/>
        <v>0</v>
      </c>
      <c r="CV31" s="8">
        <f t="shared" si="19"/>
        <v>0</v>
      </c>
      <c r="CW31" s="8">
        <f t="shared" si="19"/>
        <v>0</v>
      </c>
      <c r="CX31" s="8">
        <f t="shared" si="19"/>
        <v>0</v>
      </c>
      <c r="CY31" s="8">
        <f t="shared" si="19"/>
        <v>0</v>
      </c>
      <c r="CZ31" s="8">
        <f t="shared" si="19"/>
        <v>0</v>
      </c>
      <c r="DA31" s="9">
        <f t="shared" si="19"/>
        <v>0</v>
      </c>
      <c r="DB31" s="49"/>
      <c r="DC31" s="52"/>
      <c r="DD31" s="53" t="s">
        <v>281</v>
      </c>
      <c r="DE31">
        <f t="shared" si="3"/>
        <v>118336247</v>
      </c>
      <c r="DF31">
        <f t="shared" si="4"/>
        <v>32097574.416666668</v>
      </c>
      <c r="DG31">
        <f t="shared" si="5"/>
        <v>34667545.333333328</v>
      </c>
      <c r="DH31" s="52"/>
    </row>
    <row r="32" spans="1:115" x14ac:dyDescent="0.3">
      <c r="A32" s="49"/>
      <c r="B32" s="54" t="s">
        <v>376</v>
      </c>
      <c r="C32" s="55" t="s">
        <v>302</v>
      </c>
      <c r="D32" s="38">
        <f t="shared" si="2"/>
        <v>0</v>
      </c>
      <c r="E32" s="24">
        <f t="shared" si="20"/>
        <v>0</v>
      </c>
      <c r="F32" s="25">
        <f t="shared" si="20"/>
        <v>0</v>
      </c>
      <c r="G32" s="24">
        <f t="shared" si="20"/>
        <v>0</v>
      </c>
      <c r="H32" s="24">
        <f t="shared" si="20"/>
        <v>0</v>
      </c>
      <c r="I32" s="24">
        <f t="shared" si="20"/>
        <v>0</v>
      </c>
      <c r="J32" s="8">
        <f t="shared" si="20"/>
        <v>0</v>
      </c>
      <c r="K32" s="8">
        <f t="shared" si="20"/>
        <v>0</v>
      </c>
      <c r="L32" s="8">
        <f t="shared" si="20"/>
        <v>0</v>
      </c>
      <c r="M32" s="25">
        <f t="shared" si="20"/>
        <v>0</v>
      </c>
      <c r="N32" s="8">
        <f t="shared" si="20"/>
        <v>0</v>
      </c>
      <c r="O32" s="8">
        <f t="shared" si="20"/>
        <v>0</v>
      </c>
      <c r="P32" s="8">
        <f t="shared" si="20"/>
        <v>0</v>
      </c>
      <c r="Q32" s="8">
        <f t="shared" si="20"/>
        <v>0</v>
      </c>
      <c r="R32" s="8">
        <f t="shared" si="20"/>
        <v>0</v>
      </c>
      <c r="S32" s="8">
        <f t="shared" si="20"/>
        <v>0</v>
      </c>
      <c r="T32" s="8">
        <f t="shared" si="20"/>
        <v>0</v>
      </c>
      <c r="U32" s="8">
        <f t="shared" si="20"/>
        <v>0</v>
      </c>
      <c r="V32" s="8">
        <f t="shared" si="20"/>
        <v>0</v>
      </c>
      <c r="W32" s="8">
        <f t="shared" si="20"/>
        <v>0</v>
      </c>
      <c r="X32" s="8">
        <f t="shared" si="20"/>
        <v>0</v>
      </c>
      <c r="Y32" s="8">
        <f t="shared" si="20"/>
        <v>0</v>
      </c>
      <c r="Z32" s="8">
        <f t="shared" si="20"/>
        <v>0</v>
      </c>
      <c r="AA32" s="8">
        <f t="shared" si="20"/>
        <v>0</v>
      </c>
      <c r="AB32" s="8">
        <f t="shared" si="20"/>
        <v>0</v>
      </c>
      <c r="AC32" s="8">
        <f t="shared" si="20"/>
        <v>0</v>
      </c>
      <c r="AD32" s="8">
        <f t="shared" si="20"/>
        <v>0</v>
      </c>
      <c r="AE32" s="8">
        <f t="shared" si="20"/>
        <v>0</v>
      </c>
      <c r="AF32" s="8">
        <f t="shared" si="20"/>
        <v>0</v>
      </c>
      <c r="AG32" s="8">
        <f t="shared" si="20"/>
        <v>0</v>
      </c>
      <c r="AH32" s="8">
        <f t="shared" si="20"/>
        <v>0</v>
      </c>
      <c r="AI32" s="8">
        <f t="shared" si="20"/>
        <v>0</v>
      </c>
      <c r="AJ32" s="8">
        <f t="shared" si="20"/>
        <v>0</v>
      </c>
      <c r="AK32" s="8">
        <f t="shared" si="20"/>
        <v>0</v>
      </c>
      <c r="AL32" s="8">
        <f t="shared" si="20"/>
        <v>1</v>
      </c>
      <c r="AM32" s="8">
        <f t="shared" si="20"/>
        <v>0</v>
      </c>
      <c r="AN32" s="8">
        <f t="shared" si="20"/>
        <v>0</v>
      </c>
      <c r="AO32" s="8">
        <f t="shared" si="20"/>
        <v>0</v>
      </c>
      <c r="AP32" s="8">
        <f t="shared" si="20"/>
        <v>0</v>
      </c>
      <c r="AQ32" s="8">
        <f t="shared" si="20"/>
        <v>0</v>
      </c>
      <c r="AR32" s="8">
        <f t="shared" si="20"/>
        <v>0</v>
      </c>
      <c r="AS32" s="8">
        <f t="shared" si="20"/>
        <v>0</v>
      </c>
      <c r="AT32" s="8">
        <f t="shared" si="20"/>
        <v>0</v>
      </c>
      <c r="AU32" s="8">
        <f t="shared" si="20"/>
        <v>0</v>
      </c>
      <c r="AV32" s="8">
        <f t="shared" si="20"/>
        <v>0</v>
      </c>
      <c r="AW32" s="8">
        <f t="shared" si="20"/>
        <v>0</v>
      </c>
      <c r="AX32" s="8">
        <f t="shared" si="20"/>
        <v>0</v>
      </c>
      <c r="AY32" s="8">
        <f t="shared" si="20"/>
        <v>0</v>
      </c>
      <c r="AZ32" s="8">
        <f t="shared" si="20"/>
        <v>0</v>
      </c>
      <c r="BA32" s="8">
        <f t="shared" si="20"/>
        <v>0</v>
      </c>
      <c r="BB32" s="8">
        <f t="shared" si="20"/>
        <v>0</v>
      </c>
      <c r="BC32" s="8">
        <f t="shared" si="20"/>
        <v>0</v>
      </c>
      <c r="BD32" s="8">
        <f t="shared" si="20"/>
        <v>0</v>
      </c>
      <c r="BE32" s="8">
        <f t="shared" si="20"/>
        <v>0</v>
      </c>
      <c r="BF32" s="8">
        <f t="shared" si="20"/>
        <v>0</v>
      </c>
      <c r="BG32" s="8">
        <f t="shared" si="20"/>
        <v>0</v>
      </c>
      <c r="BH32" s="8">
        <f t="shared" si="20"/>
        <v>0</v>
      </c>
      <c r="BI32" s="8">
        <f t="shared" si="20"/>
        <v>0</v>
      </c>
      <c r="BJ32" s="8">
        <f t="shared" si="20"/>
        <v>0</v>
      </c>
      <c r="BK32" s="8">
        <f t="shared" si="20"/>
        <v>0</v>
      </c>
      <c r="BL32" s="8">
        <f t="shared" si="20"/>
        <v>0</v>
      </c>
      <c r="BM32" s="8">
        <f t="shared" si="20"/>
        <v>0</v>
      </c>
      <c r="BN32" s="8">
        <f t="shared" si="20"/>
        <v>0</v>
      </c>
      <c r="BO32" s="8">
        <f t="shared" si="20"/>
        <v>0</v>
      </c>
      <c r="BP32" s="8">
        <f t="shared" ref="BP32:DA35" si="21">COUNTIF(BP$3:BP$6,$C32)</f>
        <v>0</v>
      </c>
      <c r="BQ32" s="8">
        <f t="shared" si="21"/>
        <v>0</v>
      </c>
      <c r="BR32" s="8">
        <f t="shared" si="21"/>
        <v>0</v>
      </c>
      <c r="BS32" s="8">
        <f t="shared" si="21"/>
        <v>0</v>
      </c>
      <c r="BT32" s="8">
        <f t="shared" si="21"/>
        <v>0</v>
      </c>
      <c r="BU32" s="8">
        <f t="shared" si="21"/>
        <v>0</v>
      </c>
      <c r="BV32" s="8">
        <f t="shared" si="21"/>
        <v>0</v>
      </c>
      <c r="BW32" s="8">
        <f t="shared" si="21"/>
        <v>0</v>
      </c>
      <c r="BX32" s="8">
        <f t="shared" si="21"/>
        <v>0</v>
      </c>
      <c r="BY32" s="8">
        <f t="shared" si="21"/>
        <v>0</v>
      </c>
      <c r="BZ32" s="8">
        <f t="shared" si="21"/>
        <v>0</v>
      </c>
      <c r="CA32" s="8">
        <f t="shared" si="21"/>
        <v>0</v>
      </c>
      <c r="CB32" s="8">
        <f t="shared" si="21"/>
        <v>0</v>
      </c>
      <c r="CC32" s="8">
        <f t="shared" si="21"/>
        <v>1</v>
      </c>
      <c r="CD32" s="8">
        <f t="shared" si="21"/>
        <v>0</v>
      </c>
      <c r="CE32" s="8">
        <f t="shared" si="21"/>
        <v>0</v>
      </c>
      <c r="CF32" s="8">
        <f t="shared" si="21"/>
        <v>0</v>
      </c>
      <c r="CG32" s="8">
        <f t="shared" si="21"/>
        <v>0</v>
      </c>
      <c r="CH32" s="8">
        <f t="shared" si="21"/>
        <v>0</v>
      </c>
      <c r="CI32" s="8">
        <f t="shared" si="21"/>
        <v>0</v>
      </c>
      <c r="CJ32" s="8">
        <f t="shared" si="21"/>
        <v>0</v>
      </c>
      <c r="CK32" s="8">
        <f t="shared" si="21"/>
        <v>0</v>
      </c>
      <c r="CL32" s="8">
        <f t="shared" si="21"/>
        <v>0</v>
      </c>
      <c r="CM32" s="8">
        <f t="shared" si="21"/>
        <v>0</v>
      </c>
      <c r="CN32" s="8">
        <f t="shared" si="21"/>
        <v>0</v>
      </c>
      <c r="CO32" s="8">
        <f t="shared" si="21"/>
        <v>0</v>
      </c>
      <c r="CP32" s="8">
        <f t="shared" si="21"/>
        <v>0</v>
      </c>
      <c r="CQ32" s="8">
        <f t="shared" si="21"/>
        <v>0</v>
      </c>
      <c r="CR32" s="8">
        <f t="shared" si="21"/>
        <v>0</v>
      </c>
      <c r="CS32" s="8">
        <f t="shared" si="21"/>
        <v>0</v>
      </c>
      <c r="CT32" s="8">
        <f t="shared" si="21"/>
        <v>0</v>
      </c>
      <c r="CU32" s="8">
        <f t="shared" si="21"/>
        <v>0</v>
      </c>
      <c r="CV32" s="8">
        <f t="shared" si="21"/>
        <v>0</v>
      </c>
      <c r="CW32" s="8">
        <f t="shared" si="21"/>
        <v>0</v>
      </c>
      <c r="CX32" s="8">
        <f t="shared" si="21"/>
        <v>0</v>
      </c>
      <c r="CY32" s="8">
        <f t="shared" si="21"/>
        <v>0</v>
      </c>
      <c r="CZ32" s="8">
        <f t="shared" si="21"/>
        <v>0</v>
      </c>
      <c r="DA32" s="9">
        <f t="shared" si="21"/>
        <v>0</v>
      </c>
      <c r="DB32" s="49"/>
      <c r="DC32" s="54" t="s">
        <v>376</v>
      </c>
      <c r="DD32" s="55" t="s">
        <v>302</v>
      </c>
      <c r="DE32">
        <f t="shared" si="3"/>
        <v>24403898</v>
      </c>
      <c r="DF32">
        <f t="shared" si="4"/>
        <v>8134632.666666666</v>
      </c>
      <c r="DG32">
        <f t="shared" si="5"/>
        <v>8134632.666666666</v>
      </c>
      <c r="DH32" s="54" t="s">
        <v>376</v>
      </c>
      <c r="DI32">
        <f>SUM(DE32:DE35)</f>
        <v>46647632</v>
      </c>
      <c r="DJ32">
        <f t="shared" ref="DJ32:DK32" si="22">SUM(DF32:DF35)</f>
        <v>14515834.499999998</v>
      </c>
      <c r="DK32">
        <f t="shared" si="22"/>
        <v>15549210.666666664</v>
      </c>
    </row>
    <row r="33" spans="1:115" x14ac:dyDescent="0.3">
      <c r="A33" s="49"/>
      <c r="B33" s="54"/>
      <c r="C33" s="55" t="s">
        <v>316</v>
      </c>
      <c r="D33" s="38">
        <f t="shared" si="2"/>
        <v>0</v>
      </c>
      <c r="E33" s="24">
        <f t="shared" ref="E33:BP36" si="23">COUNTIF(E$3:E$6,$C33)</f>
        <v>0</v>
      </c>
      <c r="F33" s="24">
        <f t="shared" si="23"/>
        <v>0</v>
      </c>
      <c r="G33" s="24">
        <f t="shared" si="23"/>
        <v>0</v>
      </c>
      <c r="H33" s="24">
        <f t="shared" si="23"/>
        <v>0</v>
      </c>
      <c r="I33" s="24">
        <f t="shared" si="23"/>
        <v>0</v>
      </c>
      <c r="J33" s="8">
        <f t="shared" si="23"/>
        <v>0</v>
      </c>
      <c r="K33" s="8">
        <f t="shared" si="23"/>
        <v>0</v>
      </c>
      <c r="L33" s="8">
        <f t="shared" si="23"/>
        <v>0</v>
      </c>
      <c r="M33" s="25">
        <f t="shared" si="23"/>
        <v>0</v>
      </c>
      <c r="N33" s="8">
        <f t="shared" si="23"/>
        <v>0</v>
      </c>
      <c r="O33" s="8">
        <f t="shared" si="23"/>
        <v>0</v>
      </c>
      <c r="P33" s="8">
        <f t="shared" si="23"/>
        <v>0</v>
      </c>
      <c r="Q33" s="8">
        <f t="shared" si="23"/>
        <v>0</v>
      </c>
      <c r="R33" s="8">
        <f t="shared" si="23"/>
        <v>0</v>
      </c>
      <c r="S33" s="8">
        <f t="shared" si="23"/>
        <v>0</v>
      </c>
      <c r="T33" s="8">
        <f t="shared" si="23"/>
        <v>0</v>
      </c>
      <c r="U33" s="8">
        <f t="shared" si="23"/>
        <v>0</v>
      </c>
      <c r="V33" s="8">
        <f t="shared" si="23"/>
        <v>0</v>
      </c>
      <c r="W33" s="8">
        <f t="shared" si="23"/>
        <v>0</v>
      </c>
      <c r="X33" s="8">
        <f t="shared" si="23"/>
        <v>0</v>
      </c>
      <c r="Y33" s="8">
        <f t="shared" si="23"/>
        <v>0</v>
      </c>
      <c r="Z33" s="8">
        <f t="shared" si="23"/>
        <v>0</v>
      </c>
      <c r="AA33" s="8">
        <f t="shared" si="23"/>
        <v>0</v>
      </c>
      <c r="AB33" s="8">
        <f t="shared" si="23"/>
        <v>0</v>
      </c>
      <c r="AC33" s="8">
        <f t="shared" si="23"/>
        <v>0</v>
      </c>
      <c r="AD33" s="8">
        <f t="shared" si="23"/>
        <v>0</v>
      </c>
      <c r="AE33" s="8">
        <f t="shared" si="23"/>
        <v>0</v>
      </c>
      <c r="AF33" s="8">
        <f t="shared" si="23"/>
        <v>0</v>
      </c>
      <c r="AG33" s="8">
        <f t="shared" si="23"/>
        <v>0</v>
      </c>
      <c r="AH33" s="8">
        <f t="shared" si="23"/>
        <v>0</v>
      </c>
      <c r="AI33" s="8">
        <f t="shared" si="23"/>
        <v>0</v>
      </c>
      <c r="AJ33" s="8">
        <f t="shared" si="23"/>
        <v>0</v>
      </c>
      <c r="AK33" s="8">
        <f t="shared" si="23"/>
        <v>0</v>
      </c>
      <c r="AL33" s="8">
        <f t="shared" si="23"/>
        <v>0</v>
      </c>
      <c r="AM33" s="8">
        <f t="shared" si="23"/>
        <v>0</v>
      </c>
      <c r="AN33" s="8">
        <f t="shared" si="23"/>
        <v>0</v>
      </c>
      <c r="AO33" s="8">
        <f t="shared" si="23"/>
        <v>0</v>
      </c>
      <c r="AP33" s="8">
        <f t="shared" si="23"/>
        <v>0</v>
      </c>
      <c r="AQ33" s="8">
        <f t="shared" si="23"/>
        <v>0</v>
      </c>
      <c r="AR33" s="8">
        <f t="shared" si="23"/>
        <v>0</v>
      </c>
      <c r="AS33" s="8">
        <f t="shared" si="23"/>
        <v>0</v>
      </c>
      <c r="AT33" s="8">
        <f t="shared" si="23"/>
        <v>0</v>
      </c>
      <c r="AU33" s="8">
        <f t="shared" si="23"/>
        <v>0</v>
      </c>
      <c r="AV33" s="8">
        <f t="shared" si="23"/>
        <v>0</v>
      </c>
      <c r="AW33" s="8">
        <f t="shared" si="23"/>
        <v>0</v>
      </c>
      <c r="AX33" s="8">
        <f t="shared" si="23"/>
        <v>0</v>
      </c>
      <c r="AY33" s="8">
        <f t="shared" si="23"/>
        <v>0</v>
      </c>
      <c r="AZ33" s="8">
        <f t="shared" si="23"/>
        <v>1</v>
      </c>
      <c r="BA33" s="8">
        <f t="shared" si="23"/>
        <v>0</v>
      </c>
      <c r="BB33" s="8">
        <f t="shared" si="23"/>
        <v>0</v>
      </c>
      <c r="BC33" s="8">
        <f t="shared" si="23"/>
        <v>0</v>
      </c>
      <c r="BD33" s="8">
        <f t="shared" si="23"/>
        <v>0</v>
      </c>
      <c r="BE33" s="8">
        <f t="shared" si="23"/>
        <v>0</v>
      </c>
      <c r="BF33" s="8">
        <f t="shared" si="23"/>
        <v>0</v>
      </c>
      <c r="BG33" s="8">
        <f t="shared" si="23"/>
        <v>0</v>
      </c>
      <c r="BH33" s="8">
        <f t="shared" si="23"/>
        <v>0</v>
      </c>
      <c r="BI33" s="8">
        <f t="shared" si="23"/>
        <v>0</v>
      </c>
      <c r="BJ33" s="8">
        <f t="shared" si="23"/>
        <v>0</v>
      </c>
      <c r="BK33" s="8">
        <f t="shared" si="23"/>
        <v>0</v>
      </c>
      <c r="BL33" s="8">
        <f t="shared" si="23"/>
        <v>0</v>
      </c>
      <c r="BM33" s="8">
        <f t="shared" si="23"/>
        <v>0</v>
      </c>
      <c r="BN33" s="8">
        <f t="shared" si="23"/>
        <v>0</v>
      </c>
      <c r="BO33" s="8">
        <f t="shared" si="23"/>
        <v>0</v>
      </c>
      <c r="BP33" s="8">
        <f t="shared" si="23"/>
        <v>0</v>
      </c>
      <c r="BQ33" s="8">
        <f t="shared" si="21"/>
        <v>0</v>
      </c>
      <c r="BR33" s="8">
        <f t="shared" si="21"/>
        <v>0</v>
      </c>
      <c r="BS33" s="8">
        <f t="shared" si="21"/>
        <v>0</v>
      </c>
      <c r="BT33" s="8">
        <f t="shared" si="21"/>
        <v>0</v>
      </c>
      <c r="BU33" s="8">
        <f t="shared" si="21"/>
        <v>0</v>
      </c>
      <c r="BV33" s="8">
        <f t="shared" si="21"/>
        <v>0</v>
      </c>
      <c r="BW33" s="8">
        <f t="shared" si="21"/>
        <v>0</v>
      </c>
      <c r="BX33" s="8">
        <f t="shared" si="21"/>
        <v>0</v>
      </c>
      <c r="BY33" s="8">
        <f t="shared" si="21"/>
        <v>0</v>
      </c>
      <c r="BZ33" s="8">
        <f t="shared" si="21"/>
        <v>0</v>
      </c>
      <c r="CA33" s="8">
        <f t="shared" si="21"/>
        <v>0</v>
      </c>
      <c r="CB33" s="8">
        <f t="shared" si="21"/>
        <v>0</v>
      </c>
      <c r="CC33" s="8">
        <f t="shared" si="21"/>
        <v>0</v>
      </c>
      <c r="CD33" s="8">
        <f t="shared" si="21"/>
        <v>0</v>
      </c>
      <c r="CE33" s="8">
        <f t="shared" si="21"/>
        <v>0</v>
      </c>
      <c r="CF33" s="8">
        <f t="shared" si="21"/>
        <v>0</v>
      </c>
      <c r="CG33" s="8">
        <f t="shared" si="21"/>
        <v>0</v>
      </c>
      <c r="CH33" s="8">
        <f t="shared" si="21"/>
        <v>0</v>
      </c>
      <c r="CI33" s="8">
        <f t="shared" si="21"/>
        <v>0</v>
      </c>
      <c r="CJ33" s="8">
        <f t="shared" si="21"/>
        <v>0</v>
      </c>
      <c r="CK33" s="8">
        <f t="shared" si="21"/>
        <v>0</v>
      </c>
      <c r="CL33" s="8">
        <f t="shared" si="21"/>
        <v>0</v>
      </c>
      <c r="CM33" s="8">
        <f t="shared" si="21"/>
        <v>0</v>
      </c>
      <c r="CN33" s="8">
        <f t="shared" si="21"/>
        <v>0</v>
      </c>
      <c r="CO33" s="8">
        <f t="shared" si="21"/>
        <v>0</v>
      </c>
      <c r="CP33" s="8">
        <f t="shared" si="21"/>
        <v>0</v>
      </c>
      <c r="CQ33" s="8">
        <f t="shared" si="21"/>
        <v>0</v>
      </c>
      <c r="CR33" s="8">
        <f t="shared" si="21"/>
        <v>0</v>
      </c>
      <c r="CS33" s="8">
        <f t="shared" si="21"/>
        <v>0</v>
      </c>
      <c r="CT33" s="8">
        <f t="shared" si="21"/>
        <v>0</v>
      </c>
      <c r="CU33" s="8">
        <f t="shared" si="21"/>
        <v>0</v>
      </c>
      <c r="CV33" s="8">
        <f t="shared" si="21"/>
        <v>0</v>
      </c>
      <c r="CW33" s="8">
        <f t="shared" si="21"/>
        <v>0</v>
      </c>
      <c r="CX33" s="8">
        <f t="shared" si="21"/>
        <v>0</v>
      </c>
      <c r="CY33" s="8">
        <f t="shared" si="21"/>
        <v>0</v>
      </c>
      <c r="CZ33" s="8">
        <f t="shared" si="21"/>
        <v>0</v>
      </c>
      <c r="DA33" s="9">
        <f t="shared" si="21"/>
        <v>0</v>
      </c>
      <c r="DB33" s="49"/>
      <c r="DC33" s="54"/>
      <c r="DD33" s="55" t="s">
        <v>316</v>
      </c>
      <c r="DE33">
        <f t="shared" si="3"/>
        <v>12400514</v>
      </c>
      <c r="DF33">
        <f t="shared" si="4"/>
        <v>3100128.5</v>
      </c>
      <c r="DG33">
        <f t="shared" si="5"/>
        <v>4133504.6666666665</v>
      </c>
      <c r="DH33" s="54"/>
    </row>
    <row r="34" spans="1:115" x14ac:dyDescent="0.3">
      <c r="A34" s="49"/>
      <c r="B34" s="54"/>
      <c r="C34" s="55" t="s">
        <v>363</v>
      </c>
      <c r="D34" s="38">
        <f t="shared" si="2"/>
        <v>0</v>
      </c>
      <c r="E34" s="24">
        <f t="shared" si="23"/>
        <v>0</v>
      </c>
      <c r="F34" s="24">
        <f t="shared" si="23"/>
        <v>0</v>
      </c>
      <c r="G34" s="24">
        <f t="shared" si="23"/>
        <v>0</v>
      </c>
      <c r="H34" s="24">
        <f t="shared" si="23"/>
        <v>0</v>
      </c>
      <c r="I34" s="24">
        <f t="shared" si="23"/>
        <v>0</v>
      </c>
      <c r="J34" s="8">
        <f t="shared" si="23"/>
        <v>0</v>
      </c>
      <c r="K34" s="8">
        <f t="shared" si="23"/>
        <v>0</v>
      </c>
      <c r="L34" s="8">
        <f t="shared" si="23"/>
        <v>0</v>
      </c>
      <c r="M34" s="25">
        <f t="shared" si="23"/>
        <v>0</v>
      </c>
      <c r="N34" s="8">
        <f t="shared" si="23"/>
        <v>0</v>
      </c>
      <c r="O34" s="8">
        <f t="shared" si="23"/>
        <v>0</v>
      </c>
      <c r="P34" s="8">
        <f t="shared" si="23"/>
        <v>0</v>
      </c>
      <c r="Q34" s="8">
        <f t="shared" si="23"/>
        <v>0</v>
      </c>
      <c r="R34" s="8">
        <f t="shared" si="23"/>
        <v>0</v>
      </c>
      <c r="S34" s="8">
        <f t="shared" si="23"/>
        <v>0</v>
      </c>
      <c r="T34" s="8">
        <f t="shared" si="23"/>
        <v>0</v>
      </c>
      <c r="U34" s="8">
        <f t="shared" si="23"/>
        <v>0</v>
      </c>
      <c r="V34" s="8">
        <f t="shared" si="23"/>
        <v>0</v>
      </c>
      <c r="W34" s="8">
        <f t="shared" si="23"/>
        <v>0</v>
      </c>
      <c r="X34" s="8">
        <f t="shared" si="23"/>
        <v>0</v>
      </c>
      <c r="Y34" s="8">
        <f t="shared" si="23"/>
        <v>0</v>
      </c>
      <c r="Z34" s="8">
        <f t="shared" si="23"/>
        <v>0</v>
      </c>
      <c r="AA34" s="8">
        <f t="shared" si="23"/>
        <v>0</v>
      </c>
      <c r="AB34" s="8">
        <f t="shared" si="23"/>
        <v>0</v>
      </c>
      <c r="AC34" s="8">
        <f t="shared" si="23"/>
        <v>0</v>
      </c>
      <c r="AD34" s="8">
        <f t="shared" si="23"/>
        <v>0</v>
      </c>
      <c r="AE34" s="8">
        <f t="shared" si="23"/>
        <v>0</v>
      </c>
      <c r="AF34" s="8">
        <f t="shared" si="23"/>
        <v>0</v>
      </c>
      <c r="AG34" s="8">
        <f t="shared" si="23"/>
        <v>0</v>
      </c>
      <c r="AH34" s="8">
        <f t="shared" si="23"/>
        <v>0</v>
      </c>
      <c r="AI34" s="8">
        <f t="shared" si="23"/>
        <v>0</v>
      </c>
      <c r="AJ34" s="8">
        <f t="shared" si="23"/>
        <v>0</v>
      </c>
      <c r="AK34" s="8">
        <f t="shared" si="23"/>
        <v>0</v>
      </c>
      <c r="AL34" s="8">
        <f t="shared" si="23"/>
        <v>0</v>
      </c>
      <c r="AM34" s="8">
        <f t="shared" si="23"/>
        <v>0</v>
      </c>
      <c r="AN34" s="8">
        <f t="shared" si="23"/>
        <v>0</v>
      </c>
      <c r="AO34" s="8">
        <f t="shared" si="23"/>
        <v>0</v>
      </c>
      <c r="AP34" s="8">
        <f t="shared" si="23"/>
        <v>0</v>
      </c>
      <c r="AQ34" s="8">
        <f t="shared" si="23"/>
        <v>0</v>
      </c>
      <c r="AR34" s="8">
        <f t="shared" si="23"/>
        <v>0</v>
      </c>
      <c r="AS34" s="8">
        <f t="shared" si="23"/>
        <v>0</v>
      </c>
      <c r="AT34" s="8">
        <f t="shared" si="23"/>
        <v>0</v>
      </c>
      <c r="AU34" s="8">
        <f t="shared" si="23"/>
        <v>0</v>
      </c>
      <c r="AV34" s="8">
        <f t="shared" si="23"/>
        <v>0</v>
      </c>
      <c r="AW34" s="8">
        <f t="shared" si="23"/>
        <v>0</v>
      </c>
      <c r="AX34" s="8">
        <f t="shared" si="23"/>
        <v>0</v>
      </c>
      <c r="AY34" s="8">
        <f t="shared" si="23"/>
        <v>0</v>
      </c>
      <c r="AZ34" s="8">
        <f t="shared" si="23"/>
        <v>0</v>
      </c>
      <c r="BA34" s="8">
        <f t="shared" si="23"/>
        <v>0</v>
      </c>
      <c r="BB34" s="8">
        <f t="shared" si="23"/>
        <v>0</v>
      </c>
      <c r="BC34" s="8">
        <f t="shared" si="23"/>
        <v>0</v>
      </c>
      <c r="BD34" s="8">
        <f t="shared" si="23"/>
        <v>0</v>
      </c>
      <c r="BE34" s="8">
        <f t="shared" si="23"/>
        <v>0</v>
      </c>
      <c r="BF34" s="8">
        <f t="shared" si="23"/>
        <v>0</v>
      </c>
      <c r="BG34" s="8">
        <f t="shared" si="23"/>
        <v>0</v>
      </c>
      <c r="BH34" s="8">
        <f t="shared" si="23"/>
        <v>0</v>
      </c>
      <c r="BI34" s="8">
        <f t="shared" si="23"/>
        <v>0</v>
      </c>
      <c r="BJ34" s="8">
        <f t="shared" si="23"/>
        <v>0</v>
      </c>
      <c r="BK34" s="8">
        <f t="shared" si="23"/>
        <v>0</v>
      </c>
      <c r="BL34" s="8">
        <f t="shared" si="23"/>
        <v>0</v>
      </c>
      <c r="BM34" s="8">
        <f t="shared" si="23"/>
        <v>0</v>
      </c>
      <c r="BN34" s="8">
        <f t="shared" si="23"/>
        <v>0</v>
      </c>
      <c r="BO34" s="8">
        <f t="shared" si="23"/>
        <v>0</v>
      </c>
      <c r="BP34" s="8">
        <f t="shared" si="23"/>
        <v>0</v>
      </c>
      <c r="BQ34" s="8">
        <f t="shared" si="21"/>
        <v>0</v>
      </c>
      <c r="BR34" s="8">
        <f t="shared" si="21"/>
        <v>0</v>
      </c>
      <c r="BS34" s="8">
        <f t="shared" si="21"/>
        <v>0</v>
      </c>
      <c r="BT34" s="8">
        <f t="shared" si="21"/>
        <v>0</v>
      </c>
      <c r="BU34" s="8">
        <f t="shared" si="21"/>
        <v>0</v>
      </c>
      <c r="BV34" s="8">
        <f t="shared" si="21"/>
        <v>0</v>
      </c>
      <c r="BW34" s="8">
        <f t="shared" si="21"/>
        <v>0</v>
      </c>
      <c r="BX34" s="8">
        <f t="shared" si="21"/>
        <v>0</v>
      </c>
      <c r="BY34" s="8">
        <f t="shared" si="21"/>
        <v>0</v>
      </c>
      <c r="BZ34" s="8">
        <f t="shared" si="21"/>
        <v>0</v>
      </c>
      <c r="CA34" s="8">
        <f t="shared" si="21"/>
        <v>0</v>
      </c>
      <c r="CB34" s="8">
        <f t="shared" si="21"/>
        <v>0</v>
      </c>
      <c r="CC34" s="8">
        <f t="shared" si="21"/>
        <v>0</v>
      </c>
      <c r="CD34" s="8">
        <f t="shared" si="21"/>
        <v>0</v>
      </c>
      <c r="CE34" s="8">
        <f t="shared" si="21"/>
        <v>0</v>
      </c>
      <c r="CF34" s="8">
        <f t="shared" si="21"/>
        <v>0</v>
      </c>
      <c r="CG34" s="8">
        <f t="shared" si="21"/>
        <v>0</v>
      </c>
      <c r="CH34" s="8">
        <f t="shared" si="21"/>
        <v>0</v>
      </c>
      <c r="CI34" s="8">
        <f t="shared" si="21"/>
        <v>0</v>
      </c>
      <c r="CJ34" s="8">
        <f t="shared" si="21"/>
        <v>0</v>
      </c>
      <c r="CK34" s="8">
        <f t="shared" si="21"/>
        <v>0</v>
      </c>
      <c r="CL34" s="8">
        <f t="shared" si="21"/>
        <v>0</v>
      </c>
      <c r="CM34" s="8">
        <f t="shared" si="21"/>
        <v>0</v>
      </c>
      <c r="CN34" s="8">
        <f t="shared" si="21"/>
        <v>0</v>
      </c>
      <c r="CO34" s="8">
        <f t="shared" si="21"/>
        <v>0</v>
      </c>
      <c r="CP34" s="8">
        <f t="shared" si="21"/>
        <v>0</v>
      </c>
      <c r="CQ34" s="8">
        <f t="shared" si="21"/>
        <v>0</v>
      </c>
      <c r="CR34" s="8">
        <f t="shared" si="21"/>
        <v>0</v>
      </c>
      <c r="CS34" s="8">
        <f t="shared" si="21"/>
        <v>0</v>
      </c>
      <c r="CT34" s="8">
        <f t="shared" si="21"/>
        <v>0</v>
      </c>
      <c r="CU34" s="8">
        <f t="shared" si="21"/>
        <v>0</v>
      </c>
      <c r="CV34" s="8">
        <f t="shared" si="21"/>
        <v>0</v>
      </c>
      <c r="CW34" s="8">
        <f t="shared" si="21"/>
        <v>0</v>
      </c>
      <c r="CX34" s="8">
        <f t="shared" si="21"/>
        <v>1</v>
      </c>
      <c r="CY34" s="8">
        <f t="shared" si="21"/>
        <v>0</v>
      </c>
      <c r="CZ34" s="8">
        <f t="shared" si="21"/>
        <v>0</v>
      </c>
      <c r="DA34" s="9">
        <f t="shared" si="21"/>
        <v>0</v>
      </c>
      <c r="DB34" s="49"/>
      <c r="DC34" s="54"/>
      <c r="DD34" s="55" t="s">
        <v>363</v>
      </c>
      <c r="DE34">
        <f t="shared" si="3"/>
        <v>4921610</v>
      </c>
      <c r="DF34">
        <f t="shared" si="4"/>
        <v>1640536.6666666665</v>
      </c>
      <c r="DG34">
        <f t="shared" si="5"/>
        <v>1640536.6666666665</v>
      </c>
      <c r="DH34" s="54"/>
    </row>
    <row r="35" spans="1:115" x14ac:dyDescent="0.3">
      <c r="A35" s="49"/>
      <c r="B35" s="54"/>
      <c r="C35" s="55" t="s">
        <v>364</v>
      </c>
      <c r="D35" s="38">
        <f t="shared" si="2"/>
        <v>0</v>
      </c>
      <c r="E35" s="24">
        <f t="shared" si="23"/>
        <v>0</v>
      </c>
      <c r="F35" s="24">
        <f t="shared" si="23"/>
        <v>0</v>
      </c>
      <c r="G35" s="24">
        <f t="shared" si="23"/>
        <v>0</v>
      </c>
      <c r="H35" s="24">
        <f t="shared" si="23"/>
        <v>0</v>
      </c>
      <c r="I35" s="24">
        <f t="shared" si="23"/>
        <v>0</v>
      </c>
      <c r="J35" s="8">
        <f t="shared" si="23"/>
        <v>0</v>
      </c>
      <c r="K35" s="8">
        <f t="shared" si="23"/>
        <v>0</v>
      </c>
      <c r="L35" s="8">
        <f t="shared" si="23"/>
        <v>0</v>
      </c>
      <c r="M35" s="25">
        <f t="shared" si="23"/>
        <v>0</v>
      </c>
      <c r="N35" s="8">
        <f t="shared" si="23"/>
        <v>0</v>
      </c>
      <c r="O35" s="8">
        <f t="shared" si="23"/>
        <v>0</v>
      </c>
      <c r="P35" s="8">
        <f t="shared" si="23"/>
        <v>0</v>
      </c>
      <c r="Q35" s="8">
        <f t="shared" si="23"/>
        <v>0</v>
      </c>
      <c r="R35" s="8">
        <f t="shared" si="23"/>
        <v>0</v>
      </c>
      <c r="S35" s="8">
        <f t="shared" si="23"/>
        <v>0</v>
      </c>
      <c r="T35" s="8">
        <f t="shared" si="23"/>
        <v>0</v>
      </c>
      <c r="U35" s="8">
        <f t="shared" si="23"/>
        <v>0</v>
      </c>
      <c r="V35" s="8">
        <f t="shared" si="23"/>
        <v>0</v>
      </c>
      <c r="W35" s="8">
        <f t="shared" si="23"/>
        <v>0</v>
      </c>
      <c r="X35" s="8">
        <f t="shared" si="23"/>
        <v>0</v>
      </c>
      <c r="Y35" s="8">
        <f t="shared" si="23"/>
        <v>0</v>
      </c>
      <c r="Z35" s="8">
        <f t="shared" si="23"/>
        <v>0</v>
      </c>
      <c r="AA35" s="8">
        <f t="shared" si="23"/>
        <v>0</v>
      </c>
      <c r="AB35" s="8">
        <f t="shared" si="23"/>
        <v>0</v>
      </c>
      <c r="AC35" s="8">
        <f t="shared" si="23"/>
        <v>0</v>
      </c>
      <c r="AD35" s="8">
        <f t="shared" si="23"/>
        <v>0</v>
      </c>
      <c r="AE35" s="8">
        <f t="shared" si="23"/>
        <v>0</v>
      </c>
      <c r="AF35" s="8">
        <f t="shared" si="23"/>
        <v>0</v>
      </c>
      <c r="AG35" s="8">
        <f t="shared" si="23"/>
        <v>0</v>
      </c>
      <c r="AH35" s="8">
        <f t="shared" si="23"/>
        <v>0</v>
      </c>
      <c r="AI35" s="8">
        <f t="shared" si="23"/>
        <v>0</v>
      </c>
      <c r="AJ35" s="8">
        <f t="shared" si="23"/>
        <v>0</v>
      </c>
      <c r="AK35" s="8">
        <f t="shared" si="23"/>
        <v>0</v>
      </c>
      <c r="AL35" s="8">
        <f t="shared" si="23"/>
        <v>0</v>
      </c>
      <c r="AM35" s="8">
        <f t="shared" si="23"/>
        <v>0</v>
      </c>
      <c r="AN35" s="8">
        <f t="shared" si="23"/>
        <v>0</v>
      </c>
      <c r="AO35" s="8">
        <f t="shared" si="23"/>
        <v>0</v>
      </c>
      <c r="AP35" s="8">
        <f t="shared" si="23"/>
        <v>0</v>
      </c>
      <c r="AQ35" s="8">
        <f t="shared" si="23"/>
        <v>0</v>
      </c>
      <c r="AR35" s="8">
        <f t="shared" si="23"/>
        <v>0</v>
      </c>
      <c r="AS35" s="8">
        <f t="shared" si="23"/>
        <v>0</v>
      </c>
      <c r="AT35" s="8">
        <f t="shared" si="23"/>
        <v>0</v>
      </c>
      <c r="AU35" s="8">
        <f t="shared" si="23"/>
        <v>0</v>
      </c>
      <c r="AV35" s="8">
        <f t="shared" si="23"/>
        <v>0</v>
      </c>
      <c r="AW35" s="8">
        <f t="shared" si="23"/>
        <v>0</v>
      </c>
      <c r="AX35" s="8">
        <f t="shared" si="23"/>
        <v>0</v>
      </c>
      <c r="AY35" s="8">
        <f t="shared" si="23"/>
        <v>0</v>
      </c>
      <c r="AZ35" s="8">
        <f t="shared" si="23"/>
        <v>0</v>
      </c>
      <c r="BA35" s="8">
        <f t="shared" si="23"/>
        <v>0</v>
      </c>
      <c r="BB35" s="8">
        <f t="shared" si="23"/>
        <v>0</v>
      </c>
      <c r="BC35" s="8">
        <f t="shared" si="23"/>
        <v>0</v>
      </c>
      <c r="BD35" s="8">
        <f t="shared" si="23"/>
        <v>0</v>
      </c>
      <c r="BE35" s="8">
        <f t="shared" si="23"/>
        <v>0</v>
      </c>
      <c r="BF35" s="8">
        <f t="shared" si="23"/>
        <v>0</v>
      </c>
      <c r="BG35" s="8">
        <f t="shared" si="23"/>
        <v>0</v>
      </c>
      <c r="BH35" s="8">
        <f t="shared" si="23"/>
        <v>0</v>
      </c>
      <c r="BI35" s="8">
        <f t="shared" si="23"/>
        <v>0</v>
      </c>
      <c r="BJ35" s="8">
        <f t="shared" si="23"/>
        <v>0</v>
      </c>
      <c r="BK35" s="8">
        <f t="shared" si="23"/>
        <v>0</v>
      </c>
      <c r="BL35" s="8">
        <f t="shared" si="23"/>
        <v>0</v>
      </c>
      <c r="BM35" s="8">
        <f t="shared" si="23"/>
        <v>0</v>
      </c>
      <c r="BN35" s="8">
        <f t="shared" si="23"/>
        <v>0</v>
      </c>
      <c r="BO35" s="8">
        <f t="shared" si="23"/>
        <v>0</v>
      </c>
      <c r="BP35" s="8">
        <f t="shared" si="23"/>
        <v>0</v>
      </c>
      <c r="BQ35" s="8">
        <f t="shared" si="21"/>
        <v>0</v>
      </c>
      <c r="BR35" s="8">
        <f t="shared" si="21"/>
        <v>0</v>
      </c>
      <c r="BS35" s="8">
        <f t="shared" si="21"/>
        <v>0</v>
      </c>
      <c r="BT35" s="8">
        <f t="shared" si="21"/>
        <v>0</v>
      </c>
      <c r="BU35" s="8">
        <f t="shared" si="21"/>
        <v>0</v>
      </c>
      <c r="BV35" s="8">
        <f t="shared" si="21"/>
        <v>0</v>
      </c>
      <c r="BW35" s="8">
        <f t="shared" si="21"/>
        <v>0</v>
      </c>
      <c r="BX35" s="8">
        <f t="shared" si="21"/>
        <v>0</v>
      </c>
      <c r="BY35" s="8">
        <f t="shared" si="21"/>
        <v>0</v>
      </c>
      <c r="BZ35" s="8">
        <f t="shared" si="21"/>
        <v>0</v>
      </c>
      <c r="CA35" s="8">
        <f t="shared" si="21"/>
        <v>0</v>
      </c>
      <c r="CB35" s="8">
        <f t="shared" si="21"/>
        <v>0</v>
      </c>
      <c r="CC35" s="8">
        <f t="shared" si="21"/>
        <v>0</v>
      </c>
      <c r="CD35" s="8">
        <f t="shared" si="21"/>
        <v>0</v>
      </c>
      <c r="CE35" s="8">
        <f t="shared" si="21"/>
        <v>0</v>
      </c>
      <c r="CF35" s="8">
        <f t="shared" si="21"/>
        <v>0</v>
      </c>
      <c r="CG35" s="8">
        <f t="shared" si="21"/>
        <v>0</v>
      </c>
      <c r="CH35" s="8">
        <f t="shared" si="21"/>
        <v>0</v>
      </c>
      <c r="CI35" s="8">
        <f t="shared" si="21"/>
        <v>0</v>
      </c>
      <c r="CJ35" s="8">
        <f t="shared" si="21"/>
        <v>0</v>
      </c>
      <c r="CK35" s="8">
        <f t="shared" si="21"/>
        <v>0</v>
      </c>
      <c r="CL35" s="8">
        <f t="shared" si="21"/>
        <v>0</v>
      </c>
      <c r="CM35" s="8">
        <f t="shared" si="21"/>
        <v>0</v>
      </c>
      <c r="CN35" s="8">
        <f t="shared" si="21"/>
        <v>0</v>
      </c>
      <c r="CO35" s="8">
        <f t="shared" si="21"/>
        <v>0</v>
      </c>
      <c r="CP35" s="8">
        <f t="shared" si="21"/>
        <v>0</v>
      </c>
      <c r="CQ35" s="8">
        <f t="shared" si="21"/>
        <v>0</v>
      </c>
      <c r="CR35" s="8">
        <f t="shared" si="21"/>
        <v>0</v>
      </c>
      <c r="CS35" s="8">
        <f t="shared" si="21"/>
        <v>0</v>
      </c>
      <c r="CT35" s="8">
        <f t="shared" si="21"/>
        <v>0</v>
      </c>
      <c r="CU35" s="8">
        <f t="shared" si="21"/>
        <v>0</v>
      </c>
      <c r="CV35" s="8">
        <f t="shared" si="21"/>
        <v>0</v>
      </c>
      <c r="CW35" s="8">
        <f t="shared" si="21"/>
        <v>0</v>
      </c>
      <c r="CX35" s="8">
        <f t="shared" si="21"/>
        <v>1</v>
      </c>
      <c r="CY35" s="8">
        <f t="shared" si="21"/>
        <v>0</v>
      </c>
      <c r="CZ35" s="8">
        <f t="shared" si="21"/>
        <v>0</v>
      </c>
      <c r="DA35" s="9">
        <f t="shared" si="21"/>
        <v>0</v>
      </c>
      <c r="DB35" s="49"/>
      <c r="DC35" s="54"/>
      <c r="DD35" s="55" t="s">
        <v>364</v>
      </c>
      <c r="DE35">
        <f t="shared" si="3"/>
        <v>4921610</v>
      </c>
      <c r="DF35">
        <f t="shared" si="4"/>
        <v>1640536.6666666665</v>
      </c>
      <c r="DG35">
        <f t="shared" si="5"/>
        <v>1640536.6666666665</v>
      </c>
      <c r="DH35" s="54"/>
    </row>
    <row r="36" spans="1:115" x14ac:dyDescent="0.3">
      <c r="A36" s="56" t="s">
        <v>367</v>
      </c>
      <c r="B36" s="57" t="s">
        <v>380</v>
      </c>
      <c r="C36" s="58" t="s">
        <v>292</v>
      </c>
      <c r="D36" s="38">
        <f t="shared" si="2"/>
        <v>0</v>
      </c>
      <c r="E36" s="24">
        <f t="shared" si="23"/>
        <v>0</v>
      </c>
      <c r="F36" s="24">
        <f t="shared" si="23"/>
        <v>0</v>
      </c>
      <c r="G36" s="24">
        <f t="shared" si="23"/>
        <v>0</v>
      </c>
      <c r="H36" s="24">
        <f t="shared" si="23"/>
        <v>0</v>
      </c>
      <c r="I36" s="24">
        <f t="shared" si="23"/>
        <v>0</v>
      </c>
      <c r="J36" s="8">
        <f t="shared" si="23"/>
        <v>0</v>
      </c>
      <c r="K36" s="8">
        <f t="shared" si="23"/>
        <v>0</v>
      </c>
      <c r="L36" s="8">
        <f t="shared" si="23"/>
        <v>0</v>
      </c>
      <c r="M36" s="25">
        <f t="shared" si="23"/>
        <v>0</v>
      </c>
      <c r="N36" s="8">
        <f t="shared" si="23"/>
        <v>0</v>
      </c>
      <c r="O36" s="8">
        <f t="shared" si="23"/>
        <v>0</v>
      </c>
      <c r="P36" s="8">
        <f t="shared" si="23"/>
        <v>0</v>
      </c>
      <c r="Q36" s="8">
        <f t="shared" si="23"/>
        <v>0</v>
      </c>
      <c r="R36" s="8">
        <f t="shared" si="23"/>
        <v>0</v>
      </c>
      <c r="S36" s="8">
        <f t="shared" si="23"/>
        <v>0</v>
      </c>
      <c r="T36" s="8">
        <f t="shared" si="23"/>
        <v>0</v>
      </c>
      <c r="U36" s="8">
        <f t="shared" si="23"/>
        <v>0</v>
      </c>
      <c r="V36" s="8">
        <f t="shared" si="23"/>
        <v>0</v>
      </c>
      <c r="W36" s="8">
        <f t="shared" si="23"/>
        <v>0</v>
      </c>
      <c r="X36" s="8">
        <f t="shared" si="23"/>
        <v>0</v>
      </c>
      <c r="Y36" s="8">
        <f t="shared" si="23"/>
        <v>0</v>
      </c>
      <c r="Z36" s="8">
        <f t="shared" si="23"/>
        <v>0</v>
      </c>
      <c r="AA36" s="8">
        <f t="shared" si="23"/>
        <v>1</v>
      </c>
      <c r="AB36" s="8">
        <f t="shared" si="23"/>
        <v>0</v>
      </c>
      <c r="AC36" s="8">
        <f t="shared" si="23"/>
        <v>0</v>
      </c>
      <c r="AD36" s="8">
        <f t="shared" si="23"/>
        <v>0</v>
      </c>
      <c r="AE36" s="8">
        <f t="shared" si="23"/>
        <v>0</v>
      </c>
      <c r="AF36" s="8">
        <f t="shared" si="23"/>
        <v>0</v>
      </c>
      <c r="AG36" s="8">
        <f t="shared" si="23"/>
        <v>1</v>
      </c>
      <c r="AH36" s="8">
        <f t="shared" si="23"/>
        <v>0</v>
      </c>
      <c r="AI36" s="8">
        <f t="shared" si="23"/>
        <v>0</v>
      </c>
      <c r="AJ36" s="8">
        <f t="shared" si="23"/>
        <v>0</v>
      </c>
      <c r="AK36" s="8">
        <f t="shared" si="23"/>
        <v>0</v>
      </c>
      <c r="AL36" s="8">
        <f t="shared" si="23"/>
        <v>0</v>
      </c>
      <c r="AM36" s="8">
        <f t="shared" si="23"/>
        <v>0</v>
      </c>
      <c r="AN36" s="8">
        <f t="shared" si="23"/>
        <v>0</v>
      </c>
      <c r="AO36" s="8">
        <f t="shared" si="23"/>
        <v>0</v>
      </c>
      <c r="AP36" s="8">
        <f t="shared" si="23"/>
        <v>0</v>
      </c>
      <c r="AQ36" s="8">
        <f t="shared" si="23"/>
        <v>0</v>
      </c>
      <c r="AR36" s="8">
        <f t="shared" si="23"/>
        <v>0</v>
      </c>
      <c r="AS36" s="8">
        <f t="shared" si="23"/>
        <v>0</v>
      </c>
      <c r="AT36" s="8">
        <f t="shared" si="23"/>
        <v>0</v>
      </c>
      <c r="AU36" s="8">
        <f t="shared" si="23"/>
        <v>0</v>
      </c>
      <c r="AV36" s="8">
        <f t="shared" si="23"/>
        <v>0</v>
      </c>
      <c r="AW36" s="8">
        <f t="shared" si="23"/>
        <v>0</v>
      </c>
      <c r="AX36" s="8">
        <f t="shared" si="23"/>
        <v>0</v>
      </c>
      <c r="AY36" s="8">
        <f t="shared" si="23"/>
        <v>0</v>
      </c>
      <c r="AZ36" s="8">
        <f t="shared" si="23"/>
        <v>0</v>
      </c>
      <c r="BA36" s="8">
        <f t="shared" si="23"/>
        <v>0</v>
      </c>
      <c r="BB36" s="8">
        <f t="shared" si="23"/>
        <v>0</v>
      </c>
      <c r="BC36" s="8">
        <f t="shared" si="23"/>
        <v>0</v>
      </c>
      <c r="BD36" s="8">
        <f t="shared" si="23"/>
        <v>0</v>
      </c>
      <c r="BE36" s="8">
        <f t="shared" si="23"/>
        <v>0</v>
      </c>
      <c r="BF36" s="8">
        <f t="shared" si="23"/>
        <v>0</v>
      </c>
      <c r="BG36" s="8">
        <f t="shared" si="23"/>
        <v>0</v>
      </c>
      <c r="BH36" s="8">
        <f t="shared" si="23"/>
        <v>0</v>
      </c>
      <c r="BI36" s="8">
        <f t="shared" si="23"/>
        <v>0</v>
      </c>
      <c r="BJ36" s="8">
        <f t="shared" si="23"/>
        <v>0</v>
      </c>
      <c r="BK36" s="8">
        <f t="shared" si="23"/>
        <v>0</v>
      </c>
      <c r="BL36" s="8">
        <f t="shared" si="23"/>
        <v>0</v>
      </c>
      <c r="BM36" s="8">
        <f t="shared" si="23"/>
        <v>0</v>
      </c>
      <c r="BN36" s="8">
        <f t="shared" si="23"/>
        <v>0</v>
      </c>
      <c r="BO36" s="8">
        <f t="shared" si="23"/>
        <v>0</v>
      </c>
      <c r="BP36" s="8">
        <f t="shared" ref="BP36:DA41" si="24">COUNTIF(BP$3:BP$6,$C36)</f>
        <v>0</v>
      </c>
      <c r="BQ36" s="8">
        <f t="shared" si="24"/>
        <v>0</v>
      </c>
      <c r="BR36" s="8">
        <f t="shared" si="24"/>
        <v>0</v>
      </c>
      <c r="BS36" s="8">
        <f t="shared" si="24"/>
        <v>0</v>
      </c>
      <c r="BT36" s="8">
        <f t="shared" si="24"/>
        <v>0</v>
      </c>
      <c r="BU36" s="8">
        <f t="shared" si="24"/>
        <v>0</v>
      </c>
      <c r="BV36" s="8">
        <f t="shared" si="24"/>
        <v>0</v>
      </c>
      <c r="BW36" s="8">
        <f t="shared" si="24"/>
        <v>0</v>
      </c>
      <c r="BX36" s="8">
        <f t="shared" si="24"/>
        <v>1</v>
      </c>
      <c r="BY36" s="8">
        <f t="shared" si="24"/>
        <v>0</v>
      </c>
      <c r="BZ36" s="8">
        <f t="shared" si="24"/>
        <v>0</v>
      </c>
      <c r="CA36" s="8">
        <f t="shared" si="24"/>
        <v>0</v>
      </c>
      <c r="CB36" s="8">
        <f t="shared" si="24"/>
        <v>0</v>
      </c>
      <c r="CC36" s="8">
        <f t="shared" si="24"/>
        <v>0</v>
      </c>
      <c r="CD36" s="8">
        <f t="shared" si="24"/>
        <v>0</v>
      </c>
      <c r="CE36" s="8">
        <f t="shared" si="24"/>
        <v>0</v>
      </c>
      <c r="CF36" s="8">
        <f t="shared" si="24"/>
        <v>0</v>
      </c>
      <c r="CG36" s="8">
        <f t="shared" si="24"/>
        <v>0</v>
      </c>
      <c r="CH36" s="8">
        <f t="shared" si="24"/>
        <v>0</v>
      </c>
      <c r="CI36" s="8">
        <f t="shared" si="24"/>
        <v>0</v>
      </c>
      <c r="CJ36" s="8">
        <f t="shared" si="24"/>
        <v>0</v>
      </c>
      <c r="CK36" s="8">
        <f t="shared" si="24"/>
        <v>0</v>
      </c>
      <c r="CL36" s="8">
        <f t="shared" si="24"/>
        <v>0</v>
      </c>
      <c r="CM36" s="8">
        <f t="shared" si="24"/>
        <v>0</v>
      </c>
      <c r="CN36" s="8">
        <f t="shared" si="24"/>
        <v>0</v>
      </c>
      <c r="CO36" s="8">
        <f t="shared" si="24"/>
        <v>0</v>
      </c>
      <c r="CP36" s="8">
        <f t="shared" si="24"/>
        <v>0</v>
      </c>
      <c r="CQ36" s="8">
        <f t="shared" si="24"/>
        <v>0</v>
      </c>
      <c r="CR36" s="8">
        <f t="shared" si="24"/>
        <v>0</v>
      </c>
      <c r="CS36" s="8">
        <f t="shared" si="24"/>
        <v>0</v>
      </c>
      <c r="CT36" s="8">
        <f t="shared" si="24"/>
        <v>0</v>
      </c>
      <c r="CU36" s="8">
        <f t="shared" si="24"/>
        <v>0</v>
      </c>
      <c r="CV36" s="8">
        <f t="shared" si="24"/>
        <v>0</v>
      </c>
      <c r="CW36" s="8">
        <f t="shared" si="24"/>
        <v>0</v>
      </c>
      <c r="CX36" s="8">
        <f t="shared" si="24"/>
        <v>0</v>
      </c>
      <c r="CY36" s="8">
        <f t="shared" si="24"/>
        <v>0</v>
      </c>
      <c r="CZ36" s="8">
        <f t="shared" si="24"/>
        <v>0</v>
      </c>
      <c r="DA36" s="9">
        <f t="shared" si="24"/>
        <v>0</v>
      </c>
      <c r="DB36" s="56" t="s">
        <v>367</v>
      </c>
      <c r="DC36" s="57" t="s">
        <v>380</v>
      </c>
      <c r="DD36" s="58" t="s">
        <v>292</v>
      </c>
      <c r="DE36">
        <f t="shared" si="3"/>
        <v>50149928</v>
      </c>
      <c r="DF36">
        <f t="shared" si="4"/>
        <v>15957610</v>
      </c>
      <c r="DG36">
        <f t="shared" si="5"/>
        <v>19061744</v>
      </c>
      <c r="DH36" s="57" t="s">
        <v>380</v>
      </c>
      <c r="DI36">
        <f>SUM(DE36:DE74)</f>
        <v>1110946107</v>
      </c>
      <c r="DJ36">
        <f t="shared" ref="DJ36:DK36" si="25">SUM(DF36:DF74)</f>
        <v>302437559.83333331</v>
      </c>
      <c r="DK36">
        <f t="shared" si="25"/>
        <v>350186776.83333343</v>
      </c>
    </row>
    <row r="37" spans="1:115" x14ac:dyDescent="0.3">
      <c r="A37" s="56"/>
      <c r="B37" s="57"/>
      <c r="C37" s="58" t="s">
        <v>307</v>
      </c>
      <c r="D37" s="38">
        <f t="shared" si="2"/>
        <v>0</v>
      </c>
      <c r="E37" s="24">
        <f t="shared" ref="E37:BP38" si="26">COUNTIF(E$3:E$6,$C37)</f>
        <v>0</v>
      </c>
      <c r="F37" s="24">
        <f t="shared" si="26"/>
        <v>0</v>
      </c>
      <c r="G37" s="24">
        <f t="shared" si="26"/>
        <v>0</v>
      </c>
      <c r="H37" s="24">
        <f t="shared" si="26"/>
        <v>0</v>
      </c>
      <c r="I37" s="24">
        <f t="shared" si="26"/>
        <v>0</v>
      </c>
      <c r="J37" s="8">
        <f t="shared" si="26"/>
        <v>0</v>
      </c>
      <c r="K37" s="8">
        <f t="shared" si="26"/>
        <v>0</v>
      </c>
      <c r="L37" s="8">
        <f t="shared" si="26"/>
        <v>0</v>
      </c>
      <c r="M37" s="25">
        <f t="shared" si="26"/>
        <v>0</v>
      </c>
      <c r="N37" s="8">
        <f t="shared" si="26"/>
        <v>0</v>
      </c>
      <c r="O37" s="8">
        <f t="shared" si="26"/>
        <v>0</v>
      </c>
      <c r="P37" s="8">
        <f t="shared" si="26"/>
        <v>0</v>
      </c>
      <c r="Q37" s="8">
        <f t="shared" si="26"/>
        <v>0</v>
      </c>
      <c r="R37" s="8">
        <f t="shared" si="26"/>
        <v>0</v>
      </c>
      <c r="S37" s="8">
        <f t="shared" si="26"/>
        <v>0</v>
      </c>
      <c r="T37" s="8">
        <f t="shared" si="26"/>
        <v>0</v>
      </c>
      <c r="U37" s="8">
        <f t="shared" si="26"/>
        <v>0</v>
      </c>
      <c r="V37" s="8">
        <f t="shared" si="26"/>
        <v>0</v>
      </c>
      <c r="W37" s="8">
        <f t="shared" si="26"/>
        <v>0</v>
      </c>
      <c r="X37" s="8">
        <f t="shared" si="26"/>
        <v>0</v>
      </c>
      <c r="Y37" s="8">
        <f t="shared" si="26"/>
        <v>0</v>
      </c>
      <c r="Z37" s="8">
        <f t="shared" si="26"/>
        <v>0</v>
      </c>
      <c r="AA37" s="8">
        <f t="shared" si="26"/>
        <v>0</v>
      </c>
      <c r="AB37" s="8">
        <f t="shared" si="26"/>
        <v>0</v>
      </c>
      <c r="AC37" s="8">
        <f t="shared" si="26"/>
        <v>0</v>
      </c>
      <c r="AD37" s="8">
        <f t="shared" si="26"/>
        <v>0</v>
      </c>
      <c r="AE37" s="8">
        <f t="shared" si="26"/>
        <v>0</v>
      </c>
      <c r="AF37" s="8">
        <f t="shared" si="26"/>
        <v>0</v>
      </c>
      <c r="AG37" s="8">
        <f t="shared" si="26"/>
        <v>0</v>
      </c>
      <c r="AH37" s="8">
        <f t="shared" si="26"/>
        <v>0</v>
      </c>
      <c r="AI37" s="8">
        <f t="shared" si="26"/>
        <v>0</v>
      </c>
      <c r="AJ37" s="8">
        <f t="shared" si="26"/>
        <v>0</v>
      </c>
      <c r="AK37" s="8">
        <f t="shared" si="26"/>
        <v>0</v>
      </c>
      <c r="AL37" s="8">
        <f t="shared" si="26"/>
        <v>0</v>
      </c>
      <c r="AM37" s="8">
        <f t="shared" si="26"/>
        <v>0</v>
      </c>
      <c r="AN37" s="8">
        <f t="shared" si="26"/>
        <v>0</v>
      </c>
      <c r="AO37" s="8">
        <f t="shared" si="26"/>
        <v>0</v>
      </c>
      <c r="AP37" s="8">
        <f t="shared" si="26"/>
        <v>0</v>
      </c>
      <c r="AQ37" s="8">
        <f t="shared" si="26"/>
        <v>1</v>
      </c>
      <c r="AR37" s="8">
        <f t="shared" si="26"/>
        <v>0</v>
      </c>
      <c r="AS37" s="8">
        <f t="shared" si="26"/>
        <v>0</v>
      </c>
      <c r="AT37" s="8">
        <f t="shared" si="26"/>
        <v>0</v>
      </c>
      <c r="AU37" s="8">
        <f t="shared" si="26"/>
        <v>0</v>
      </c>
      <c r="AV37" s="8">
        <f t="shared" si="26"/>
        <v>0</v>
      </c>
      <c r="AW37" s="8">
        <f t="shared" si="26"/>
        <v>0</v>
      </c>
      <c r="AX37" s="8">
        <f t="shared" si="26"/>
        <v>0</v>
      </c>
      <c r="AY37" s="8">
        <f t="shared" si="26"/>
        <v>0</v>
      </c>
      <c r="AZ37" s="8">
        <f t="shared" si="26"/>
        <v>0</v>
      </c>
      <c r="BA37" s="8">
        <f t="shared" si="26"/>
        <v>0</v>
      </c>
      <c r="BB37" s="8">
        <f t="shared" si="26"/>
        <v>0</v>
      </c>
      <c r="BC37" s="8">
        <f t="shared" si="26"/>
        <v>0</v>
      </c>
      <c r="BD37" s="8">
        <f t="shared" si="26"/>
        <v>0</v>
      </c>
      <c r="BE37" s="8">
        <f t="shared" si="26"/>
        <v>0</v>
      </c>
      <c r="BF37" s="8">
        <f t="shared" si="26"/>
        <v>0</v>
      </c>
      <c r="BG37" s="8">
        <f t="shared" si="26"/>
        <v>0</v>
      </c>
      <c r="BH37" s="8">
        <f t="shared" si="26"/>
        <v>0</v>
      </c>
      <c r="BI37" s="8">
        <f t="shared" si="26"/>
        <v>0</v>
      </c>
      <c r="BJ37" s="8">
        <f t="shared" si="26"/>
        <v>0</v>
      </c>
      <c r="BK37" s="8">
        <f t="shared" si="26"/>
        <v>0</v>
      </c>
      <c r="BL37" s="8">
        <f t="shared" si="26"/>
        <v>0</v>
      </c>
      <c r="BM37" s="8">
        <f t="shared" si="26"/>
        <v>0</v>
      </c>
      <c r="BN37" s="8">
        <f t="shared" si="26"/>
        <v>0</v>
      </c>
      <c r="BO37" s="8">
        <f t="shared" si="26"/>
        <v>0</v>
      </c>
      <c r="BP37" s="8">
        <f t="shared" si="26"/>
        <v>0</v>
      </c>
      <c r="BQ37" s="8">
        <f t="shared" si="24"/>
        <v>0</v>
      </c>
      <c r="BR37" s="8">
        <f t="shared" si="24"/>
        <v>0</v>
      </c>
      <c r="BS37" s="8">
        <f t="shared" si="24"/>
        <v>0</v>
      </c>
      <c r="BT37" s="8">
        <f t="shared" si="24"/>
        <v>0</v>
      </c>
      <c r="BU37" s="8">
        <f t="shared" si="24"/>
        <v>0</v>
      </c>
      <c r="BV37" s="8">
        <f t="shared" si="24"/>
        <v>0</v>
      </c>
      <c r="BW37" s="8">
        <f t="shared" si="24"/>
        <v>0</v>
      </c>
      <c r="BX37" s="8">
        <f t="shared" si="24"/>
        <v>0</v>
      </c>
      <c r="BY37" s="8">
        <f t="shared" si="24"/>
        <v>0</v>
      </c>
      <c r="BZ37" s="8">
        <f t="shared" si="24"/>
        <v>0</v>
      </c>
      <c r="CA37" s="8">
        <f t="shared" si="24"/>
        <v>0</v>
      </c>
      <c r="CB37" s="8">
        <f t="shared" si="24"/>
        <v>0</v>
      </c>
      <c r="CC37" s="8">
        <f t="shared" si="24"/>
        <v>0</v>
      </c>
      <c r="CD37" s="8">
        <f t="shared" si="24"/>
        <v>0</v>
      </c>
      <c r="CE37" s="8">
        <f t="shared" si="24"/>
        <v>0</v>
      </c>
      <c r="CF37" s="8">
        <f t="shared" si="24"/>
        <v>0</v>
      </c>
      <c r="CG37" s="8">
        <f t="shared" si="24"/>
        <v>0</v>
      </c>
      <c r="CH37" s="8">
        <f t="shared" si="24"/>
        <v>0</v>
      </c>
      <c r="CI37" s="8">
        <f t="shared" si="24"/>
        <v>0</v>
      </c>
      <c r="CJ37" s="8">
        <f t="shared" si="24"/>
        <v>0</v>
      </c>
      <c r="CK37" s="8">
        <f t="shared" si="24"/>
        <v>0</v>
      </c>
      <c r="CL37" s="8">
        <f t="shared" si="24"/>
        <v>0</v>
      </c>
      <c r="CM37" s="8">
        <f t="shared" si="24"/>
        <v>0</v>
      </c>
      <c r="CN37" s="8">
        <f t="shared" si="24"/>
        <v>0</v>
      </c>
      <c r="CO37" s="8">
        <f t="shared" si="24"/>
        <v>0</v>
      </c>
      <c r="CP37" s="8">
        <f t="shared" si="24"/>
        <v>0</v>
      </c>
      <c r="CQ37" s="8">
        <f t="shared" si="24"/>
        <v>0</v>
      </c>
      <c r="CR37" s="8">
        <f t="shared" si="24"/>
        <v>0</v>
      </c>
      <c r="CS37" s="8">
        <f t="shared" si="24"/>
        <v>0</v>
      </c>
      <c r="CT37" s="8">
        <f t="shared" si="24"/>
        <v>0</v>
      </c>
      <c r="CU37" s="8">
        <f t="shared" si="24"/>
        <v>0</v>
      </c>
      <c r="CV37" s="8">
        <f t="shared" si="24"/>
        <v>0</v>
      </c>
      <c r="CW37" s="8">
        <f t="shared" si="24"/>
        <v>0</v>
      </c>
      <c r="CX37" s="8">
        <f t="shared" si="24"/>
        <v>0</v>
      </c>
      <c r="CY37" s="8">
        <f t="shared" si="24"/>
        <v>0</v>
      </c>
      <c r="CZ37" s="8">
        <f t="shared" si="24"/>
        <v>0</v>
      </c>
      <c r="DA37" s="9">
        <f t="shared" si="24"/>
        <v>0</v>
      </c>
      <c r="DB37" s="56"/>
      <c r="DC37" s="57"/>
      <c r="DD37" s="58" t="s">
        <v>307</v>
      </c>
      <c r="DE37">
        <f t="shared" si="3"/>
        <v>13950190</v>
      </c>
      <c r="DF37">
        <f t="shared" si="4"/>
        <v>3487547.5</v>
      </c>
      <c r="DG37">
        <f t="shared" si="5"/>
        <v>4650063.333333333</v>
      </c>
      <c r="DH37" s="57"/>
    </row>
    <row r="38" spans="1:115" x14ac:dyDescent="0.3">
      <c r="A38" s="56"/>
      <c r="B38" s="57"/>
      <c r="C38" s="58" t="s">
        <v>293</v>
      </c>
      <c r="D38" s="38">
        <f t="shared" ref="D38:S101" si="27">COUNTIF(D$3:D$6,$C38)</f>
        <v>0</v>
      </c>
      <c r="E38" s="24">
        <f t="shared" si="27"/>
        <v>0</v>
      </c>
      <c r="F38" s="24">
        <f t="shared" si="27"/>
        <v>0</v>
      </c>
      <c r="G38" s="24">
        <f t="shared" si="27"/>
        <v>0</v>
      </c>
      <c r="H38" s="24">
        <f t="shared" si="27"/>
        <v>0</v>
      </c>
      <c r="I38" s="24">
        <f t="shared" si="27"/>
        <v>0</v>
      </c>
      <c r="J38" s="8">
        <f t="shared" si="27"/>
        <v>0</v>
      </c>
      <c r="K38" s="8">
        <f t="shared" si="27"/>
        <v>0</v>
      </c>
      <c r="L38" s="8">
        <f t="shared" si="27"/>
        <v>0</v>
      </c>
      <c r="M38" s="25">
        <f t="shared" si="27"/>
        <v>0</v>
      </c>
      <c r="N38" s="8">
        <f t="shared" si="27"/>
        <v>0</v>
      </c>
      <c r="O38" s="8">
        <f t="shared" si="27"/>
        <v>0</v>
      </c>
      <c r="P38" s="8">
        <f t="shared" si="27"/>
        <v>0</v>
      </c>
      <c r="Q38" s="8">
        <f t="shared" si="27"/>
        <v>0</v>
      </c>
      <c r="R38" s="8">
        <f t="shared" si="27"/>
        <v>0</v>
      </c>
      <c r="S38" s="8">
        <f t="shared" si="27"/>
        <v>0</v>
      </c>
      <c r="T38" s="8">
        <f t="shared" si="26"/>
        <v>0</v>
      </c>
      <c r="U38" s="8">
        <f t="shared" si="26"/>
        <v>0</v>
      </c>
      <c r="V38" s="8">
        <f t="shared" si="26"/>
        <v>0</v>
      </c>
      <c r="W38" s="8">
        <f t="shared" si="26"/>
        <v>0</v>
      </c>
      <c r="X38" s="8">
        <f t="shared" si="26"/>
        <v>0</v>
      </c>
      <c r="Y38" s="8">
        <f t="shared" si="26"/>
        <v>0</v>
      </c>
      <c r="Z38" s="8">
        <f t="shared" si="26"/>
        <v>0</v>
      </c>
      <c r="AA38" s="8">
        <f t="shared" si="26"/>
        <v>0</v>
      </c>
      <c r="AB38" s="8">
        <f t="shared" si="26"/>
        <v>0</v>
      </c>
      <c r="AC38" s="8">
        <f t="shared" si="26"/>
        <v>1</v>
      </c>
      <c r="AD38" s="8">
        <f t="shared" si="26"/>
        <v>0</v>
      </c>
      <c r="AE38" s="8">
        <f t="shared" si="26"/>
        <v>0</v>
      </c>
      <c r="AF38" s="8">
        <f t="shared" si="26"/>
        <v>0</v>
      </c>
      <c r="AG38" s="8">
        <f t="shared" si="26"/>
        <v>0</v>
      </c>
      <c r="AH38" s="8">
        <f t="shared" si="26"/>
        <v>1</v>
      </c>
      <c r="AI38" s="8">
        <f t="shared" si="26"/>
        <v>0</v>
      </c>
      <c r="AJ38" s="8">
        <f t="shared" si="26"/>
        <v>0</v>
      </c>
      <c r="AK38" s="8">
        <f t="shared" si="26"/>
        <v>0</v>
      </c>
      <c r="AL38" s="8">
        <f t="shared" si="26"/>
        <v>0</v>
      </c>
      <c r="AM38" s="8">
        <f t="shared" si="26"/>
        <v>0</v>
      </c>
      <c r="AN38" s="8">
        <f t="shared" si="26"/>
        <v>0</v>
      </c>
      <c r="AO38" s="8">
        <f t="shared" si="26"/>
        <v>0</v>
      </c>
      <c r="AP38" s="8">
        <f t="shared" si="26"/>
        <v>0</v>
      </c>
      <c r="AQ38" s="8">
        <f t="shared" si="26"/>
        <v>0</v>
      </c>
      <c r="AR38" s="8">
        <f t="shared" si="26"/>
        <v>0</v>
      </c>
      <c r="AS38" s="8">
        <f t="shared" si="26"/>
        <v>0</v>
      </c>
      <c r="AT38" s="8">
        <f t="shared" si="26"/>
        <v>0</v>
      </c>
      <c r="AU38" s="8">
        <f t="shared" si="26"/>
        <v>0</v>
      </c>
      <c r="AV38" s="8">
        <f t="shared" si="26"/>
        <v>1</v>
      </c>
      <c r="AW38" s="8">
        <f t="shared" si="26"/>
        <v>0</v>
      </c>
      <c r="AX38" s="8">
        <f t="shared" si="26"/>
        <v>0</v>
      </c>
      <c r="AY38" s="8">
        <f t="shared" si="26"/>
        <v>0</v>
      </c>
      <c r="AZ38" s="8">
        <f t="shared" si="26"/>
        <v>0</v>
      </c>
      <c r="BA38" s="8">
        <f t="shared" si="26"/>
        <v>0</v>
      </c>
      <c r="BB38" s="8">
        <f t="shared" si="26"/>
        <v>1</v>
      </c>
      <c r="BC38" s="8">
        <f t="shared" si="26"/>
        <v>0</v>
      </c>
      <c r="BD38" s="8">
        <f t="shared" si="26"/>
        <v>0</v>
      </c>
      <c r="BE38" s="8">
        <f t="shared" si="26"/>
        <v>0</v>
      </c>
      <c r="BF38" s="8">
        <f t="shared" si="26"/>
        <v>0</v>
      </c>
      <c r="BG38" s="8">
        <f t="shared" si="26"/>
        <v>0</v>
      </c>
      <c r="BH38" s="8">
        <f t="shared" si="26"/>
        <v>0</v>
      </c>
      <c r="BI38" s="8">
        <f t="shared" si="26"/>
        <v>0</v>
      </c>
      <c r="BJ38" s="8">
        <f t="shared" si="26"/>
        <v>0</v>
      </c>
      <c r="BK38" s="8">
        <f t="shared" si="26"/>
        <v>0</v>
      </c>
      <c r="BL38" s="8">
        <f t="shared" si="26"/>
        <v>0</v>
      </c>
      <c r="BM38" s="8">
        <f t="shared" si="26"/>
        <v>0</v>
      </c>
      <c r="BN38" s="8">
        <f t="shared" si="26"/>
        <v>0</v>
      </c>
      <c r="BO38" s="8">
        <f t="shared" si="26"/>
        <v>0</v>
      </c>
      <c r="BP38" s="8">
        <f t="shared" si="26"/>
        <v>0</v>
      </c>
      <c r="BQ38" s="8">
        <f t="shared" si="24"/>
        <v>0</v>
      </c>
      <c r="BR38" s="8">
        <f t="shared" si="24"/>
        <v>0</v>
      </c>
      <c r="BS38" s="8">
        <f t="shared" si="24"/>
        <v>0</v>
      </c>
      <c r="BT38" s="8">
        <f t="shared" si="24"/>
        <v>0</v>
      </c>
      <c r="BU38" s="8">
        <f t="shared" si="24"/>
        <v>0</v>
      </c>
      <c r="BV38" s="8">
        <f t="shared" si="24"/>
        <v>0</v>
      </c>
      <c r="BW38" s="8">
        <f t="shared" si="24"/>
        <v>0</v>
      </c>
      <c r="BX38" s="8">
        <f t="shared" si="24"/>
        <v>0</v>
      </c>
      <c r="BY38" s="8">
        <f t="shared" si="24"/>
        <v>0</v>
      </c>
      <c r="BZ38" s="8">
        <f t="shared" si="24"/>
        <v>0</v>
      </c>
      <c r="CA38" s="8">
        <f t="shared" si="24"/>
        <v>0</v>
      </c>
      <c r="CB38" s="8">
        <f t="shared" si="24"/>
        <v>0</v>
      </c>
      <c r="CC38" s="8">
        <f t="shared" si="24"/>
        <v>0</v>
      </c>
      <c r="CD38" s="8">
        <f t="shared" si="24"/>
        <v>0</v>
      </c>
      <c r="CE38" s="8">
        <f t="shared" si="24"/>
        <v>0</v>
      </c>
      <c r="CF38" s="8">
        <f t="shared" si="24"/>
        <v>0</v>
      </c>
      <c r="CG38" s="8">
        <f t="shared" si="24"/>
        <v>0</v>
      </c>
      <c r="CH38" s="8">
        <f t="shared" si="24"/>
        <v>1</v>
      </c>
      <c r="CI38" s="8">
        <f t="shared" si="24"/>
        <v>0</v>
      </c>
      <c r="CJ38" s="8">
        <f t="shared" si="24"/>
        <v>0</v>
      </c>
      <c r="CK38" s="8">
        <f t="shared" si="24"/>
        <v>0</v>
      </c>
      <c r="CL38" s="8">
        <f t="shared" si="24"/>
        <v>0</v>
      </c>
      <c r="CM38" s="8">
        <f t="shared" si="24"/>
        <v>0</v>
      </c>
      <c r="CN38" s="8">
        <f t="shared" si="24"/>
        <v>0</v>
      </c>
      <c r="CO38" s="8">
        <f t="shared" si="24"/>
        <v>0</v>
      </c>
      <c r="CP38" s="8">
        <f t="shared" si="24"/>
        <v>0</v>
      </c>
      <c r="CQ38" s="8">
        <f t="shared" si="24"/>
        <v>0</v>
      </c>
      <c r="CR38" s="8">
        <f t="shared" si="24"/>
        <v>0</v>
      </c>
      <c r="CS38" s="8">
        <f t="shared" si="24"/>
        <v>0</v>
      </c>
      <c r="CT38" s="8">
        <f t="shared" si="24"/>
        <v>0</v>
      </c>
      <c r="CU38" s="8">
        <f t="shared" si="24"/>
        <v>0</v>
      </c>
      <c r="CV38" s="8">
        <f t="shared" si="24"/>
        <v>0</v>
      </c>
      <c r="CW38" s="8">
        <f t="shared" si="24"/>
        <v>0</v>
      </c>
      <c r="CX38" s="8">
        <f t="shared" si="24"/>
        <v>0</v>
      </c>
      <c r="CY38" s="8">
        <f t="shared" si="24"/>
        <v>0</v>
      </c>
      <c r="CZ38" s="8">
        <f t="shared" si="24"/>
        <v>0</v>
      </c>
      <c r="DA38" s="9">
        <f t="shared" si="24"/>
        <v>0</v>
      </c>
      <c r="DB38" s="56"/>
      <c r="DC38" s="57"/>
      <c r="DD38" s="58" t="s">
        <v>293</v>
      </c>
      <c r="DE38">
        <f t="shared" si="3"/>
        <v>72321950</v>
      </c>
      <c r="DF38">
        <f t="shared" si="4"/>
        <v>19184085.25</v>
      </c>
      <c r="DG38">
        <f t="shared" si="5"/>
        <v>20990812.833333332</v>
      </c>
      <c r="DH38" s="57"/>
    </row>
    <row r="39" spans="1:115" x14ac:dyDescent="0.3">
      <c r="A39" s="56"/>
      <c r="B39" s="57"/>
      <c r="C39" s="58" t="s">
        <v>354</v>
      </c>
      <c r="D39" s="38">
        <f t="shared" si="27"/>
        <v>0</v>
      </c>
      <c r="E39" s="24">
        <f t="shared" ref="E39:BP42" si="28">COUNTIF(E$3:E$6,$C39)</f>
        <v>0</v>
      </c>
      <c r="F39" s="24">
        <f t="shared" si="28"/>
        <v>0</v>
      </c>
      <c r="G39" s="24">
        <f t="shared" si="28"/>
        <v>0</v>
      </c>
      <c r="H39" s="24">
        <f t="shared" si="28"/>
        <v>0</v>
      </c>
      <c r="I39" s="24">
        <f t="shared" si="28"/>
        <v>0</v>
      </c>
      <c r="J39" s="8">
        <f t="shared" si="28"/>
        <v>0</v>
      </c>
      <c r="K39" s="8">
        <f t="shared" si="28"/>
        <v>0</v>
      </c>
      <c r="L39" s="8">
        <f t="shared" si="28"/>
        <v>0</v>
      </c>
      <c r="M39" s="25">
        <f t="shared" si="28"/>
        <v>0</v>
      </c>
      <c r="N39" s="8">
        <f t="shared" si="28"/>
        <v>0</v>
      </c>
      <c r="O39" s="8">
        <f t="shared" si="28"/>
        <v>0</v>
      </c>
      <c r="P39" s="8">
        <f t="shared" si="28"/>
        <v>0</v>
      </c>
      <c r="Q39" s="8">
        <f t="shared" si="28"/>
        <v>0</v>
      </c>
      <c r="R39" s="8">
        <f t="shared" si="28"/>
        <v>0</v>
      </c>
      <c r="S39" s="8">
        <f t="shared" si="28"/>
        <v>0</v>
      </c>
      <c r="T39" s="8">
        <f t="shared" si="28"/>
        <v>0</v>
      </c>
      <c r="U39" s="8">
        <f t="shared" si="28"/>
        <v>0</v>
      </c>
      <c r="V39" s="8">
        <f t="shared" si="28"/>
        <v>0</v>
      </c>
      <c r="W39" s="8">
        <f t="shared" si="28"/>
        <v>0</v>
      </c>
      <c r="X39" s="8">
        <f t="shared" si="28"/>
        <v>0</v>
      </c>
      <c r="Y39" s="8">
        <f t="shared" si="28"/>
        <v>0</v>
      </c>
      <c r="Z39" s="8">
        <f t="shared" si="28"/>
        <v>0</v>
      </c>
      <c r="AA39" s="8">
        <f t="shared" si="28"/>
        <v>0</v>
      </c>
      <c r="AB39" s="8">
        <f t="shared" si="28"/>
        <v>0</v>
      </c>
      <c r="AC39" s="8">
        <f t="shared" si="28"/>
        <v>0</v>
      </c>
      <c r="AD39" s="8">
        <f t="shared" si="28"/>
        <v>0</v>
      </c>
      <c r="AE39" s="8">
        <f t="shared" si="28"/>
        <v>0</v>
      </c>
      <c r="AF39" s="8">
        <f t="shared" si="28"/>
        <v>0</v>
      </c>
      <c r="AG39" s="8">
        <f t="shared" si="28"/>
        <v>0</v>
      </c>
      <c r="AH39" s="8">
        <f t="shared" si="28"/>
        <v>0</v>
      </c>
      <c r="AI39" s="8">
        <f t="shared" si="28"/>
        <v>0</v>
      </c>
      <c r="AJ39" s="8">
        <f t="shared" si="28"/>
        <v>0</v>
      </c>
      <c r="AK39" s="8">
        <f t="shared" si="28"/>
        <v>0</v>
      </c>
      <c r="AL39" s="8">
        <f t="shared" si="28"/>
        <v>0</v>
      </c>
      <c r="AM39" s="8">
        <f t="shared" si="28"/>
        <v>0</v>
      </c>
      <c r="AN39" s="8">
        <f t="shared" si="28"/>
        <v>0</v>
      </c>
      <c r="AO39" s="8">
        <f t="shared" si="28"/>
        <v>0</v>
      </c>
      <c r="AP39" s="8">
        <f t="shared" si="28"/>
        <v>0</v>
      </c>
      <c r="AQ39" s="8">
        <f t="shared" si="28"/>
        <v>0</v>
      </c>
      <c r="AR39" s="8">
        <f t="shared" si="28"/>
        <v>0</v>
      </c>
      <c r="AS39" s="8">
        <f t="shared" si="28"/>
        <v>0</v>
      </c>
      <c r="AT39" s="8">
        <f t="shared" si="28"/>
        <v>0</v>
      </c>
      <c r="AU39" s="8">
        <f t="shared" si="28"/>
        <v>0</v>
      </c>
      <c r="AV39" s="8">
        <f t="shared" si="28"/>
        <v>0</v>
      </c>
      <c r="AW39" s="8">
        <f t="shared" si="28"/>
        <v>0</v>
      </c>
      <c r="AX39" s="8">
        <f t="shared" si="28"/>
        <v>0</v>
      </c>
      <c r="AY39" s="8">
        <f t="shared" si="28"/>
        <v>0</v>
      </c>
      <c r="AZ39" s="8">
        <f t="shared" si="28"/>
        <v>0</v>
      </c>
      <c r="BA39" s="8">
        <f t="shared" si="28"/>
        <v>0</v>
      </c>
      <c r="BB39" s="8">
        <f t="shared" si="28"/>
        <v>0</v>
      </c>
      <c r="BC39" s="8">
        <f t="shared" si="28"/>
        <v>0</v>
      </c>
      <c r="BD39" s="8">
        <f t="shared" si="28"/>
        <v>0</v>
      </c>
      <c r="BE39" s="8">
        <f t="shared" si="28"/>
        <v>0</v>
      </c>
      <c r="BF39" s="8">
        <f t="shared" si="28"/>
        <v>0</v>
      </c>
      <c r="BG39" s="8">
        <f t="shared" si="28"/>
        <v>0</v>
      </c>
      <c r="BH39" s="8">
        <f t="shared" si="28"/>
        <v>0</v>
      </c>
      <c r="BI39" s="8">
        <f t="shared" si="28"/>
        <v>0</v>
      </c>
      <c r="BJ39" s="8">
        <f t="shared" si="28"/>
        <v>0</v>
      </c>
      <c r="BK39" s="8">
        <f t="shared" si="28"/>
        <v>0</v>
      </c>
      <c r="BL39" s="8">
        <f t="shared" si="28"/>
        <v>0</v>
      </c>
      <c r="BM39" s="8">
        <f t="shared" si="28"/>
        <v>0</v>
      </c>
      <c r="BN39" s="8">
        <f t="shared" si="28"/>
        <v>0</v>
      </c>
      <c r="BO39" s="8">
        <f t="shared" si="28"/>
        <v>0</v>
      </c>
      <c r="BP39" s="8">
        <f t="shared" si="28"/>
        <v>0</v>
      </c>
      <c r="BQ39" s="8">
        <f t="shared" si="24"/>
        <v>0</v>
      </c>
      <c r="BR39" s="8">
        <f t="shared" si="24"/>
        <v>0</v>
      </c>
      <c r="BS39" s="8">
        <f t="shared" si="24"/>
        <v>0</v>
      </c>
      <c r="BT39" s="8">
        <f t="shared" si="24"/>
        <v>0</v>
      </c>
      <c r="BU39" s="8">
        <f t="shared" si="24"/>
        <v>0</v>
      </c>
      <c r="BV39" s="8">
        <f t="shared" si="24"/>
        <v>0</v>
      </c>
      <c r="BW39" s="8">
        <f t="shared" si="24"/>
        <v>0</v>
      </c>
      <c r="BX39" s="8">
        <f t="shared" si="24"/>
        <v>0</v>
      </c>
      <c r="BY39" s="8">
        <f t="shared" si="24"/>
        <v>0</v>
      </c>
      <c r="BZ39" s="8">
        <f t="shared" si="24"/>
        <v>0</v>
      </c>
      <c r="CA39" s="8">
        <f t="shared" si="24"/>
        <v>0</v>
      </c>
      <c r="CB39" s="8">
        <f t="shared" si="24"/>
        <v>0</v>
      </c>
      <c r="CC39" s="8">
        <f t="shared" si="24"/>
        <v>0</v>
      </c>
      <c r="CD39" s="8">
        <f t="shared" si="24"/>
        <v>0</v>
      </c>
      <c r="CE39" s="8">
        <f t="shared" si="24"/>
        <v>0</v>
      </c>
      <c r="CF39" s="8">
        <f t="shared" si="24"/>
        <v>0</v>
      </c>
      <c r="CG39" s="8">
        <f t="shared" si="24"/>
        <v>0</v>
      </c>
      <c r="CH39" s="8">
        <f t="shared" si="24"/>
        <v>0</v>
      </c>
      <c r="CI39" s="8">
        <f t="shared" si="24"/>
        <v>0</v>
      </c>
      <c r="CJ39" s="8">
        <f t="shared" si="24"/>
        <v>0</v>
      </c>
      <c r="CK39" s="8">
        <f t="shared" si="24"/>
        <v>0</v>
      </c>
      <c r="CL39" s="8">
        <f t="shared" si="24"/>
        <v>0</v>
      </c>
      <c r="CM39" s="8">
        <f t="shared" si="24"/>
        <v>0</v>
      </c>
      <c r="CN39" s="8">
        <f t="shared" si="24"/>
        <v>0</v>
      </c>
      <c r="CO39" s="8">
        <f t="shared" si="24"/>
        <v>0</v>
      </c>
      <c r="CP39" s="8">
        <f t="shared" si="24"/>
        <v>1</v>
      </c>
      <c r="CQ39" s="8">
        <f t="shared" si="24"/>
        <v>0</v>
      </c>
      <c r="CR39" s="8">
        <f t="shared" si="24"/>
        <v>0</v>
      </c>
      <c r="CS39" s="8">
        <f t="shared" si="24"/>
        <v>0</v>
      </c>
      <c r="CT39" s="8">
        <f t="shared" si="24"/>
        <v>0</v>
      </c>
      <c r="CU39" s="8">
        <f t="shared" si="24"/>
        <v>0</v>
      </c>
      <c r="CV39" s="8">
        <f t="shared" si="24"/>
        <v>0</v>
      </c>
      <c r="CW39" s="8">
        <f t="shared" si="24"/>
        <v>0</v>
      </c>
      <c r="CX39" s="8">
        <f t="shared" si="24"/>
        <v>0</v>
      </c>
      <c r="CY39" s="8">
        <f t="shared" si="24"/>
        <v>0</v>
      </c>
      <c r="CZ39" s="8">
        <f t="shared" si="24"/>
        <v>0</v>
      </c>
      <c r="DA39" s="9">
        <f t="shared" si="24"/>
        <v>0</v>
      </c>
      <c r="DB39" s="56"/>
      <c r="DC39" s="57"/>
      <c r="DD39" s="58" t="s">
        <v>354</v>
      </c>
      <c r="DE39">
        <f t="shared" si="3"/>
        <v>5672688</v>
      </c>
      <c r="DF39">
        <f t="shared" si="4"/>
        <v>1418172</v>
      </c>
      <c r="DG39">
        <f t="shared" si="5"/>
        <v>1418172</v>
      </c>
      <c r="DH39" s="57"/>
    </row>
    <row r="40" spans="1:115" x14ac:dyDescent="0.3">
      <c r="A40" s="56"/>
      <c r="B40" s="57"/>
      <c r="C40" s="58" t="s">
        <v>294</v>
      </c>
      <c r="D40" s="38">
        <f t="shared" si="27"/>
        <v>0</v>
      </c>
      <c r="E40" s="24">
        <f t="shared" si="28"/>
        <v>0</v>
      </c>
      <c r="F40" s="24">
        <f t="shared" si="28"/>
        <v>0</v>
      </c>
      <c r="G40" s="24">
        <f t="shared" si="28"/>
        <v>0</v>
      </c>
      <c r="H40" s="24">
        <f t="shared" si="28"/>
        <v>0</v>
      </c>
      <c r="I40" s="24">
        <f t="shared" si="28"/>
        <v>0</v>
      </c>
      <c r="J40" s="8">
        <f t="shared" si="28"/>
        <v>0</v>
      </c>
      <c r="K40" s="8">
        <f t="shared" si="28"/>
        <v>0</v>
      </c>
      <c r="L40" s="8">
        <f t="shared" si="28"/>
        <v>0</v>
      </c>
      <c r="M40" s="25">
        <f t="shared" si="28"/>
        <v>0</v>
      </c>
      <c r="N40" s="8">
        <f t="shared" si="28"/>
        <v>0</v>
      </c>
      <c r="O40" s="8">
        <f t="shared" si="28"/>
        <v>0</v>
      </c>
      <c r="P40" s="8">
        <f t="shared" si="28"/>
        <v>0</v>
      </c>
      <c r="Q40" s="8">
        <f t="shared" si="28"/>
        <v>0</v>
      </c>
      <c r="R40" s="8">
        <f t="shared" si="28"/>
        <v>0</v>
      </c>
      <c r="S40" s="8">
        <f t="shared" si="28"/>
        <v>0</v>
      </c>
      <c r="T40" s="8">
        <f t="shared" si="28"/>
        <v>0</v>
      </c>
      <c r="U40" s="8">
        <f t="shared" si="28"/>
        <v>0</v>
      </c>
      <c r="V40" s="8">
        <f t="shared" si="28"/>
        <v>0</v>
      </c>
      <c r="W40" s="8">
        <f t="shared" si="28"/>
        <v>0</v>
      </c>
      <c r="X40" s="8">
        <f t="shared" si="28"/>
        <v>0</v>
      </c>
      <c r="Y40" s="8">
        <f t="shared" si="28"/>
        <v>0</v>
      </c>
      <c r="Z40" s="8">
        <f t="shared" si="28"/>
        <v>0</v>
      </c>
      <c r="AA40" s="8">
        <f t="shared" si="28"/>
        <v>0</v>
      </c>
      <c r="AB40" s="8">
        <f t="shared" si="28"/>
        <v>1</v>
      </c>
      <c r="AC40" s="8">
        <f t="shared" si="28"/>
        <v>0</v>
      </c>
      <c r="AD40" s="8">
        <f t="shared" si="28"/>
        <v>0</v>
      </c>
      <c r="AE40" s="8">
        <f t="shared" si="28"/>
        <v>0</v>
      </c>
      <c r="AF40" s="8">
        <f t="shared" si="28"/>
        <v>0</v>
      </c>
      <c r="AG40" s="8">
        <f t="shared" si="28"/>
        <v>0</v>
      </c>
      <c r="AH40" s="8">
        <f t="shared" si="28"/>
        <v>0</v>
      </c>
      <c r="AI40" s="8">
        <f t="shared" si="28"/>
        <v>0</v>
      </c>
      <c r="AJ40" s="8">
        <f t="shared" si="28"/>
        <v>0</v>
      </c>
      <c r="AK40" s="8">
        <f t="shared" si="28"/>
        <v>0</v>
      </c>
      <c r="AL40" s="8">
        <f t="shared" si="28"/>
        <v>0</v>
      </c>
      <c r="AM40" s="8">
        <f t="shared" si="28"/>
        <v>0</v>
      </c>
      <c r="AN40" s="8">
        <f t="shared" si="28"/>
        <v>0</v>
      </c>
      <c r="AO40" s="8">
        <f t="shared" si="28"/>
        <v>0</v>
      </c>
      <c r="AP40" s="8">
        <f t="shared" si="28"/>
        <v>0</v>
      </c>
      <c r="AQ40" s="8">
        <f t="shared" si="28"/>
        <v>0</v>
      </c>
      <c r="AR40" s="8">
        <f t="shared" si="28"/>
        <v>0</v>
      </c>
      <c r="AS40" s="8">
        <f t="shared" si="28"/>
        <v>0</v>
      </c>
      <c r="AT40" s="8">
        <f t="shared" si="28"/>
        <v>0</v>
      </c>
      <c r="AU40" s="8">
        <f t="shared" si="28"/>
        <v>0</v>
      </c>
      <c r="AV40" s="8">
        <f t="shared" si="28"/>
        <v>0</v>
      </c>
      <c r="AW40" s="8">
        <f t="shared" si="28"/>
        <v>0</v>
      </c>
      <c r="AX40" s="8">
        <f t="shared" si="28"/>
        <v>0</v>
      </c>
      <c r="AY40" s="8">
        <f t="shared" si="28"/>
        <v>0</v>
      </c>
      <c r="AZ40" s="8">
        <f t="shared" si="28"/>
        <v>0</v>
      </c>
      <c r="BA40" s="8">
        <f t="shared" si="28"/>
        <v>0</v>
      </c>
      <c r="BB40" s="8">
        <f t="shared" si="28"/>
        <v>0</v>
      </c>
      <c r="BC40" s="8">
        <f t="shared" si="28"/>
        <v>0</v>
      </c>
      <c r="BD40" s="8">
        <f t="shared" si="28"/>
        <v>0</v>
      </c>
      <c r="BE40" s="8">
        <f t="shared" si="28"/>
        <v>0</v>
      </c>
      <c r="BF40" s="8">
        <f t="shared" si="28"/>
        <v>0</v>
      </c>
      <c r="BG40" s="8">
        <f t="shared" si="28"/>
        <v>0</v>
      </c>
      <c r="BH40" s="8">
        <f t="shared" si="28"/>
        <v>0</v>
      </c>
      <c r="BI40" s="8">
        <f t="shared" si="28"/>
        <v>0</v>
      </c>
      <c r="BJ40" s="8">
        <f t="shared" si="28"/>
        <v>0</v>
      </c>
      <c r="BK40" s="8">
        <f t="shared" si="28"/>
        <v>0</v>
      </c>
      <c r="BL40" s="8">
        <f t="shared" si="28"/>
        <v>0</v>
      </c>
      <c r="BM40" s="8">
        <f t="shared" si="28"/>
        <v>0</v>
      </c>
      <c r="BN40" s="8">
        <f t="shared" si="28"/>
        <v>0</v>
      </c>
      <c r="BO40" s="8">
        <f t="shared" si="28"/>
        <v>0</v>
      </c>
      <c r="BP40" s="8">
        <f t="shared" si="28"/>
        <v>0</v>
      </c>
      <c r="BQ40" s="8">
        <f t="shared" si="24"/>
        <v>0</v>
      </c>
      <c r="BR40" s="8">
        <f t="shared" si="24"/>
        <v>0</v>
      </c>
      <c r="BS40" s="8">
        <f t="shared" si="24"/>
        <v>0</v>
      </c>
      <c r="BT40" s="8">
        <f t="shared" si="24"/>
        <v>0</v>
      </c>
      <c r="BU40" s="8">
        <f t="shared" si="24"/>
        <v>0</v>
      </c>
      <c r="BV40" s="8">
        <f t="shared" si="24"/>
        <v>0</v>
      </c>
      <c r="BW40" s="8">
        <f t="shared" si="24"/>
        <v>0</v>
      </c>
      <c r="BX40" s="8">
        <f t="shared" si="24"/>
        <v>0</v>
      </c>
      <c r="BY40" s="8">
        <f t="shared" si="24"/>
        <v>0</v>
      </c>
      <c r="BZ40" s="8">
        <f t="shared" si="24"/>
        <v>0</v>
      </c>
      <c r="CA40" s="8">
        <f t="shared" si="24"/>
        <v>0</v>
      </c>
      <c r="CB40" s="8">
        <f t="shared" si="24"/>
        <v>0</v>
      </c>
      <c r="CC40" s="8">
        <f t="shared" si="24"/>
        <v>0</v>
      </c>
      <c r="CD40" s="8">
        <f t="shared" si="24"/>
        <v>0</v>
      </c>
      <c r="CE40" s="8">
        <f t="shared" si="24"/>
        <v>0</v>
      </c>
      <c r="CF40" s="8">
        <f t="shared" si="24"/>
        <v>0</v>
      </c>
      <c r="CG40" s="8">
        <f t="shared" si="24"/>
        <v>0</v>
      </c>
      <c r="CH40" s="8">
        <f t="shared" si="24"/>
        <v>0</v>
      </c>
      <c r="CI40" s="8">
        <f t="shared" si="24"/>
        <v>0</v>
      </c>
      <c r="CJ40" s="8">
        <f t="shared" si="24"/>
        <v>0</v>
      </c>
      <c r="CK40" s="8">
        <f t="shared" si="24"/>
        <v>0</v>
      </c>
      <c r="CL40" s="8">
        <f t="shared" si="24"/>
        <v>0</v>
      </c>
      <c r="CM40" s="8">
        <f t="shared" si="24"/>
        <v>0</v>
      </c>
      <c r="CN40" s="8">
        <f t="shared" si="24"/>
        <v>0</v>
      </c>
      <c r="CO40" s="8">
        <f t="shared" si="24"/>
        <v>0</v>
      </c>
      <c r="CP40" s="8">
        <f t="shared" si="24"/>
        <v>0</v>
      </c>
      <c r="CQ40" s="8">
        <f t="shared" si="24"/>
        <v>0</v>
      </c>
      <c r="CR40" s="8">
        <f t="shared" si="24"/>
        <v>0</v>
      </c>
      <c r="CS40" s="8">
        <f t="shared" si="24"/>
        <v>0</v>
      </c>
      <c r="CT40" s="8">
        <f t="shared" si="24"/>
        <v>0</v>
      </c>
      <c r="CU40" s="8">
        <f t="shared" si="24"/>
        <v>0</v>
      </c>
      <c r="CV40" s="8">
        <f t="shared" si="24"/>
        <v>0</v>
      </c>
      <c r="CW40" s="8">
        <f t="shared" si="24"/>
        <v>0</v>
      </c>
      <c r="CX40" s="8">
        <f t="shared" si="24"/>
        <v>0</v>
      </c>
      <c r="CY40" s="8">
        <f t="shared" si="24"/>
        <v>0</v>
      </c>
      <c r="CZ40" s="8">
        <f t="shared" si="24"/>
        <v>0</v>
      </c>
      <c r="DA40" s="9">
        <f t="shared" si="24"/>
        <v>0</v>
      </c>
      <c r="DB40" s="56"/>
      <c r="DC40" s="57"/>
      <c r="DD40" s="58" t="s">
        <v>294</v>
      </c>
      <c r="DE40">
        <f t="shared" si="3"/>
        <v>22221488</v>
      </c>
      <c r="DF40">
        <f t="shared" si="4"/>
        <v>5555372</v>
      </c>
      <c r="DG40">
        <f t="shared" si="5"/>
        <v>5555372</v>
      </c>
      <c r="DH40" s="57"/>
    </row>
    <row r="41" spans="1:115" x14ac:dyDescent="0.3">
      <c r="A41" s="56"/>
      <c r="B41" s="57"/>
      <c r="C41" s="58" t="s">
        <v>295</v>
      </c>
      <c r="D41" s="38">
        <f t="shared" si="27"/>
        <v>0</v>
      </c>
      <c r="E41" s="24">
        <f t="shared" si="28"/>
        <v>0</v>
      </c>
      <c r="F41" s="25">
        <f t="shared" si="28"/>
        <v>0</v>
      </c>
      <c r="G41" s="24">
        <f t="shared" si="28"/>
        <v>0</v>
      </c>
      <c r="H41" s="24">
        <f t="shared" si="28"/>
        <v>0</v>
      </c>
      <c r="I41" s="24">
        <f t="shared" si="28"/>
        <v>0</v>
      </c>
      <c r="J41" s="8">
        <f t="shared" si="28"/>
        <v>0</v>
      </c>
      <c r="K41" s="8">
        <f t="shared" si="28"/>
        <v>0</v>
      </c>
      <c r="L41" s="8">
        <f t="shared" si="28"/>
        <v>0</v>
      </c>
      <c r="M41" s="25">
        <f t="shared" si="28"/>
        <v>0</v>
      </c>
      <c r="N41" s="8">
        <f t="shared" si="28"/>
        <v>0</v>
      </c>
      <c r="O41" s="8">
        <f t="shared" si="28"/>
        <v>0</v>
      </c>
      <c r="P41" s="8">
        <f t="shared" si="28"/>
        <v>0</v>
      </c>
      <c r="Q41" s="8">
        <f t="shared" si="28"/>
        <v>0</v>
      </c>
      <c r="R41" s="8">
        <f t="shared" si="28"/>
        <v>0</v>
      </c>
      <c r="S41" s="8">
        <f t="shared" si="28"/>
        <v>0</v>
      </c>
      <c r="T41" s="8">
        <f t="shared" si="28"/>
        <v>0</v>
      </c>
      <c r="U41" s="8">
        <f t="shared" si="28"/>
        <v>0</v>
      </c>
      <c r="V41" s="8">
        <f t="shared" si="28"/>
        <v>0</v>
      </c>
      <c r="W41" s="8">
        <f t="shared" si="28"/>
        <v>0</v>
      </c>
      <c r="X41" s="8">
        <f t="shared" si="28"/>
        <v>0</v>
      </c>
      <c r="Y41" s="8">
        <f t="shared" si="28"/>
        <v>0</v>
      </c>
      <c r="Z41" s="8">
        <f t="shared" si="28"/>
        <v>0</v>
      </c>
      <c r="AA41" s="8">
        <f t="shared" si="28"/>
        <v>0</v>
      </c>
      <c r="AB41" s="8">
        <f t="shared" si="28"/>
        <v>0</v>
      </c>
      <c r="AC41" s="8">
        <f t="shared" si="28"/>
        <v>0</v>
      </c>
      <c r="AD41" s="8">
        <f t="shared" si="28"/>
        <v>1</v>
      </c>
      <c r="AE41" s="8">
        <f t="shared" si="28"/>
        <v>0</v>
      </c>
      <c r="AF41" s="8">
        <f t="shared" si="28"/>
        <v>0</v>
      </c>
      <c r="AG41" s="8">
        <f t="shared" si="28"/>
        <v>0</v>
      </c>
      <c r="AH41" s="8">
        <f t="shared" si="28"/>
        <v>0</v>
      </c>
      <c r="AI41" s="8">
        <f t="shared" si="28"/>
        <v>0</v>
      </c>
      <c r="AJ41" s="8">
        <f t="shared" si="28"/>
        <v>0</v>
      </c>
      <c r="AK41" s="8">
        <f t="shared" si="28"/>
        <v>0</v>
      </c>
      <c r="AL41" s="8">
        <f t="shared" si="28"/>
        <v>0</v>
      </c>
      <c r="AM41" s="8">
        <f t="shared" si="28"/>
        <v>0</v>
      </c>
      <c r="AN41" s="8">
        <f t="shared" si="28"/>
        <v>0</v>
      </c>
      <c r="AO41" s="8">
        <f t="shared" si="28"/>
        <v>0</v>
      </c>
      <c r="AP41" s="8">
        <f t="shared" si="28"/>
        <v>0</v>
      </c>
      <c r="AQ41" s="8">
        <f t="shared" si="28"/>
        <v>0</v>
      </c>
      <c r="AR41" s="8">
        <f t="shared" si="28"/>
        <v>0</v>
      </c>
      <c r="AS41" s="8">
        <f t="shared" si="28"/>
        <v>0</v>
      </c>
      <c r="AT41" s="8">
        <f t="shared" si="28"/>
        <v>0</v>
      </c>
      <c r="AU41" s="8">
        <f t="shared" si="28"/>
        <v>0</v>
      </c>
      <c r="AV41" s="8">
        <f t="shared" si="28"/>
        <v>0</v>
      </c>
      <c r="AW41" s="8">
        <f t="shared" si="28"/>
        <v>0</v>
      </c>
      <c r="AX41" s="8">
        <f t="shared" si="28"/>
        <v>0</v>
      </c>
      <c r="AY41" s="8">
        <f t="shared" si="28"/>
        <v>0</v>
      </c>
      <c r="AZ41" s="8">
        <f t="shared" si="28"/>
        <v>0</v>
      </c>
      <c r="BA41" s="8">
        <f t="shared" si="28"/>
        <v>0</v>
      </c>
      <c r="BB41" s="8">
        <f t="shared" si="28"/>
        <v>0</v>
      </c>
      <c r="BC41" s="8">
        <f t="shared" si="28"/>
        <v>0</v>
      </c>
      <c r="BD41" s="8">
        <f t="shared" si="28"/>
        <v>0</v>
      </c>
      <c r="BE41" s="8">
        <f t="shared" si="28"/>
        <v>0</v>
      </c>
      <c r="BF41" s="8">
        <f t="shared" si="28"/>
        <v>0</v>
      </c>
      <c r="BG41" s="8">
        <f t="shared" si="28"/>
        <v>0</v>
      </c>
      <c r="BH41" s="8">
        <f t="shared" si="28"/>
        <v>0</v>
      </c>
      <c r="BI41" s="8">
        <f t="shared" si="28"/>
        <v>0</v>
      </c>
      <c r="BJ41" s="8">
        <f t="shared" si="28"/>
        <v>0</v>
      </c>
      <c r="BK41" s="8">
        <f t="shared" si="28"/>
        <v>0</v>
      </c>
      <c r="BL41" s="8">
        <f t="shared" si="28"/>
        <v>0</v>
      </c>
      <c r="BM41" s="8">
        <f t="shared" si="28"/>
        <v>0</v>
      </c>
      <c r="BN41" s="8">
        <f t="shared" si="28"/>
        <v>0</v>
      </c>
      <c r="BO41" s="8">
        <f t="shared" si="28"/>
        <v>0</v>
      </c>
      <c r="BP41" s="8">
        <f t="shared" si="28"/>
        <v>0</v>
      </c>
      <c r="BQ41" s="8">
        <f t="shared" si="24"/>
        <v>0</v>
      </c>
      <c r="BR41" s="8">
        <f t="shared" si="24"/>
        <v>0</v>
      </c>
      <c r="BS41" s="8">
        <f t="shared" si="24"/>
        <v>0</v>
      </c>
      <c r="BT41" s="8">
        <f t="shared" si="24"/>
        <v>0</v>
      </c>
      <c r="BU41" s="8">
        <f t="shared" si="24"/>
        <v>0</v>
      </c>
      <c r="BV41" s="8">
        <f t="shared" si="24"/>
        <v>0</v>
      </c>
      <c r="BW41" s="8">
        <f t="shared" si="24"/>
        <v>0</v>
      </c>
      <c r="BX41" s="8">
        <f t="shared" si="24"/>
        <v>0</v>
      </c>
      <c r="BY41" s="8">
        <f t="shared" si="24"/>
        <v>0</v>
      </c>
      <c r="BZ41" s="8">
        <f t="shared" si="24"/>
        <v>0</v>
      </c>
      <c r="CA41" s="8">
        <f t="shared" si="24"/>
        <v>0</v>
      </c>
      <c r="CB41" s="8">
        <f t="shared" si="24"/>
        <v>0</v>
      </c>
      <c r="CC41" s="8">
        <f t="shared" si="24"/>
        <v>0</v>
      </c>
      <c r="CD41" s="8">
        <f t="shared" si="24"/>
        <v>0</v>
      </c>
      <c r="CE41" s="8">
        <f t="shared" si="24"/>
        <v>0</v>
      </c>
      <c r="CF41" s="8">
        <f t="shared" si="24"/>
        <v>0</v>
      </c>
      <c r="CG41" s="8">
        <f t="shared" si="24"/>
        <v>0</v>
      </c>
      <c r="CH41" s="8">
        <f t="shared" si="24"/>
        <v>0</v>
      </c>
      <c r="CI41" s="8">
        <f t="shared" si="24"/>
        <v>0</v>
      </c>
      <c r="CJ41" s="8">
        <f t="shared" si="24"/>
        <v>0</v>
      </c>
      <c r="CK41" s="8">
        <f t="shared" si="24"/>
        <v>0</v>
      </c>
      <c r="CL41" s="8">
        <f t="shared" si="24"/>
        <v>0</v>
      </c>
      <c r="CM41" s="8">
        <f t="shared" si="24"/>
        <v>0</v>
      </c>
      <c r="CN41" s="8">
        <f t="shared" si="24"/>
        <v>0</v>
      </c>
      <c r="CO41" s="8">
        <f t="shared" si="24"/>
        <v>0</v>
      </c>
      <c r="CP41" s="8">
        <f t="shared" si="24"/>
        <v>0</v>
      </c>
      <c r="CQ41" s="8">
        <f t="shared" si="24"/>
        <v>0</v>
      </c>
      <c r="CR41" s="8">
        <f t="shared" si="24"/>
        <v>0</v>
      </c>
      <c r="CS41" s="8">
        <f t="shared" si="24"/>
        <v>0</v>
      </c>
      <c r="CT41" s="8">
        <f t="shared" si="24"/>
        <v>0</v>
      </c>
      <c r="CU41" s="8">
        <f t="shared" si="24"/>
        <v>0</v>
      </c>
      <c r="CV41" s="8">
        <f t="shared" si="24"/>
        <v>0</v>
      </c>
      <c r="CW41" s="8">
        <f t="shared" si="24"/>
        <v>0</v>
      </c>
      <c r="CX41" s="8">
        <f t="shared" si="24"/>
        <v>0</v>
      </c>
      <c r="CY41" s="8">
        <f t="shared" si="24"/>
        <v>0</v>
      </c>
      <c r="CZ41" s="8">
        <f t="shared" si="24"/>
        <v>0</v>
      </c>
      <c r="DA41" s="9">
        <f t="shared" si="24"/>
        <v>0</v>
      </c>
      <c r="DB41" s="56"/>
      <c r="DC41" s="57"/>
      <c r="DD41" s="58" t="s">
        <v>295</v>
      </c>
      <c r="DE41">
        <f t="shared" si="3"/>
        <v>21600662</v>
      </c>
      <c r="DF41">
        <f t="shared" si="4"/>
        <v>5400165.5</v>
      </c>
      <c r="DG41">
        <f t="shared" si="5"/>
        <v>5400165.5</v>
      </c>
      <c r="DH41" s="57"/>
    </row>
    <row r="42" spans="1:115" x14ac:dyDescent="0.3">
      <c r="A42" s="56"/>
      <c r="B42" s="57"/>
      <c r="C42" s="58" t="s">
        <v>340</v>
      </c>
      <c r="D42" s="38">
        <f t="shared" si="27"/>
        <v>0</v>
      </c>
      <c r="E42" s="24">
        <f t="shared" si="28"/>
        <v>0</v>
      </c>
      <c r="F42" s="25">
        <f t="shared" si="28"/>
        <v>0</v>
      </c>
      <c r="G42" s="24">
        <f t="shared" si="28"/>
        <v>0</v>
      </c>
      <c r="H42" s="24">
        <f t="shared" si="28"/>
        <v>0</v>
      </c>
      <c r="I42" s="24">
        <f t="shared" si="28"/>
        <v>0</v>
      </c>
      <c r="J42" s="8">
        <f t="shared" si="28"/>
        <v>0</v>
      </c>
      <c r="K42" s="8">
        <f t="shared" si="28"/>
        <v>0</v>
      </c>
      <c r="L42" s="8">
        <f t="shared" si="28"/>
        <v>0</v>
      </c>
      <c r="M42" s="25">
        <f t="shared" si="28"/>
        <v>0</v>
      </c>
      <c r="N42" s="8">
        <f t="shared" si="28"/>
        <v>0</v>
      </c>
      <c r="O42" s="8">
        <f t="shared" si="28"/>
        <v>0</v>
      </c>
      <c r="P42" s="8">
        <f t="shared" si="28"/>
        <v>0</v>
      </c>
      <c r="Q42" s="8">
        <f t="shared" si="28"/>
        <v>0</v>
      </c>
      <c r="R42" s="8">
        <f t="shared" si="28"/>
        <v>0</v>
      </c>
      <c r="S42" s="8">
        <f t="shared" si="28"/>
        <v>0</v>
      </c>
      <c r="T42" s="8">
        <f t="shared" si="28"/>
        <v>0</v>
      </c>
      <c r="U42" s="8">
        <f t="shared" si="28"/>
        <v>0</v>
      </c>
      <c r="V42" s="8">
        <f t="shared" si="28"/>
        <v>0</v>
      </c>
      <c r="W42" s="8">
        <f t="shared" si="28"/>
        <v>0</v>
      </c>
      <c r="X42" s="8">
        <f t="shared" si="28"/>
        <v>0</v>
      </c>
      <c r="Y42" s="8">
        <f t="shared" si="28"/>
        <v>0</v>
      </c>
      <c r="Z42" s="8">
        <f t="shared" si="28"/>
        <v>0</v>
      </c>
      <c r="AA42" s="8">
        <f t="shared" si="28"/>
        <v>0</v>
      </c>
      <c r="AB42" s="8">
        <f t="shared" si="28"/>
        <v>0</v>
      </c>
      <c r="AC42" s="8">
        <f t="shared" si="28"/>
        <v>0</v>
      </c>
      <c r="AD42" s="8">
        <f t="shared" si="28"/>
        <v>0</v>
      </c>
      <c r="AE42" s="8">
        <f t="shared" si="28"/>
        <v>0</v>
      </c>
      <c r="AF42" s="8">
        <f t="shared" si="28"/>
        <v>0</v>
      </c>
      <c r="AG42" s="8">
        <f t="shared" si="28"/>
        <v>0</v>
      </c>
      <c r="AH42" s="8">
        <f t="shared" si="28"/>
        <v>0</v>
      </c>
      <c r="AI42" s="8">
        <f t="shared" si="28"/>
        <v>0</v>
      </c>
      <c r="AJ42" s="8">
        <f t="shared" si="28"/>
        <v>0</v>
      </c>
      <c r="AK42" s="8">
        <f t="shared" si="28"/>
        <v>0</v>
      </c>
      <c r="AL42" s="8">
        <f t="shared" si="28"/>
        <v>0</v>
      </c>
      <c r="AM42" s="8">
        <f t="shared" si="28"/>
        <v>0</v>
      </c>
      <c r="AN42" s="8">
        <f t="shared" si="28"/>
        <v>0</v>
      </c>
      <c r="AO42" s="8">
        <f t="shared" si="28"/>
        <v>0</v>
      </c>
      <c r="AP42" s="8">
        <f t="shared" si="28"/>
        <v>0</v>
      </c>
      <c r="AQ42" s="8">
        <f t="shared" si="28"/>
        <v>0</v>
      </c>
      <c r="AR42" s="8">
        <f t="shared" si="28"/>
        <v>0</v>
      </c>
      <c r="AS42" s="8">
        <f t="shared" si="28"/>
        <v>0</v>
      </c>
      <c r="AT42" s="8">
        <f t="shared" si="28"/>
        <v>0</v>
      </c>
      <c r="AU42" s="8">
        <f t="shared" si="28"/>
        <v>0</v>
      </c>
      <c r="AV42" s="8">
        <f t="shared" si="28"/>
        <v>0</v>
      </c>
      <c r="AW42" s="8">
        <f t="shared" si="28"/>
        <v>0</v>
      </c>
      <c r="AX42" s="8">
        <f t="shared" si="28"/>
        <v>0</v>
      </c>
      <c r="AY42" s="8">
        <f t="shared" si="28"/>
        <v>0</v>
      </c>
      <c r="AZ42" s="8">
        <f t="shared" si="28"/>
        <v>0</v>
      </c>
      <c r="BA42" s="8">
        <f t="shared" si="28"/>
        <v>0</v>
      </c>
      <c r="BB42" s="8">
        <f t="shared" si="28"/>
        <v>0</v>
      </c>
      <c r="BC42" s="8">
        <f t="shared" si="28"/>
        <v>0</v>
      </c>
      <c r="BD42" s="8">
        <f t="shared" si="28"/>
        <v>0</v>
      </c>
      <c r="BE42" s="8">
        <f t="shared" si="28"/>
        <v>0</v>
      </c>
      <c r="BF42" s="8">
        <f t="shared" si="28"/>
        <v>0</v>
      </c>
      <c r="BG42" s="8">
        <f t="shared" si="28"/>
        <v>0</v>
      </c>
      <c r="BH42" s="8">
        <f t="shared" si="28"/>
        <v>0</v>
      </c>
      <c r="BI42" s="8">
        <f t="shared" si="28"/>
        <v>0</v>
      </c>
      <c r="BJ42" s="8">
        <f t="shared" si="28"/>
        <v>0</v>
      </c>
      <c r="BK42" s="8">
        <f t="shared" si="28"/>
        <v>0</v>
      </c>
      <c r="BL42" s="8">
        <f t="shared" si="28"/>
        <v>0</v>
      </c>
      <c r="BM42" s="8">
        <f t="shared" si="28"/>
        <v>0</v>
      </c>
      <c r="BN42" s="8">
        <f t="shared" si="28"/>
        <v>0</v>
      </c>
      <c r="BO42" s="8">
        <f t="shared" si="28"/>
        <v>0</v>
      </c>
      <c r="BP42" s="8">
        <f t="shared" ref="BP42:DA45" si="29">COUNTIF(BP$3:BP$6,$C42)</f>
        <v>0</v>
      </c>
      <c r="BQ42" s="8">
        <f t="shared" si="29"/>
        <v>0</v>
      </c>
      <c r="BR42" s="8">
        <f t="shared" si="29"/>
        <v>0</v>
      </c>
      <c r="BS42" s="8">
        <f t="shared" si="29"/>
        <v>0</v>
      </c>
      <c r="BT42" s="8">
        <f t="shared" si="29"/>
        <v>0</v>
      </c>
      <c r="BU42" s="8">
        <f t="shared" si="29"/>
        <v>0</v>
      </c>
      <c r="BV42" s="8">
        <f t="shared" si="29"/>
        <v>0</v>
      </c>
      <c r="BW42" s="8">
        <f t="shared" si="29"/>
        <v>0</v>
      </c>
      <c r="BX42" s="8">
        <f t="shared" si="29"/>
        <v>0</v>
      </c>
      <c r="BY42" s="8">
        <f t="shared" si="29"/>
        <v>0</v>
      </c>
      <c r="BZ42" s="8">
        <f t="shared" si="29"/>
        <v>1</v>
      </c>
      <c r="CA42" s="8">
        <f t="shared" si="29"/>
        <v>0</v>
      </c>
      <c r="CB42" s="8">
        <f t="shared" si="29"/>
        <v>0</v>
      </c>
      <c r="CC42" s="8">
        <f t="shared" si="29"/>
        <v>0</v>
      </c>
      <c r="CD42" s="8">
        <f t="shared" si="29"/>
        <v>0</v>
      </c>
      <c r="CE42" s="8">
        <f t="shared" si="29"/>
        <v>0</v>
      </c>
      <c r="CF42" s="8">
        <f t="shared" si="29"/>
        <v>0</v>
      </c>
      <c r="CG42" s="8">
        <f t="shared" si="29"/>
        <v>0</v>
      </c>
      <c r="CH42" s="8">
        <f t="shared" si="29"/>
        <v>0</v>
      </c>
      <c r="CI42" s="8">
        <f t="shared" si="29"/>
        <v>0</v>
      </c>
      <c r="CJ42" s="8">
        <f t="shared" si="29"/>
        <v>0</v>
      </c>
      <c r="CK42" s="8">
        <f t="shared" si="29"/>
        <v>0</v>
      </c>
      <c r="CL42" s="8">
        <f t="shared" si="29"/>
        <v>0</v>
      </c>
      <c r="CM42" s="8">
        <f t="shared" si="29"/>
        <v>0</v>
      </c>
      <c r="CN42" s="8">
        <f t="shared" si="29"/>
        <v>0</v>
      </c>
      <c r="CO42" s="8">
        <f t="shared" si="29"/>
        <v>0</v>
      </c>
      <c r="CP42" s="8">
        <f t="shared" si="29"/>
        <v>0</v>
      </c>
      <c r="CQ42" s="8">
        <f t="shared" si="29"/>
        <v>0</v>
      </c>
      <c r="CR42" s="8">
        <f t="shared" si="29"/>
        <v>0</v>
      </c>
      <c r="CS42" s="8">
        <f t="shared" si="29"/>
        <v>0</v>
      </c>
      <c r="CT42" s="8">
        <f t="shared" si="29"/>
        <v>0</v>
      </c>
      <c r="CU42" s="8">
        <f t="shared" si="29"/>
        <v>0</v>
      </c>
      <c r="CV42" s="8">
        <f t="shared" si="29"/>
        <v>0</v>
      </c>
      <c r="CW42" s="8">
        <f t="shared" si="29"/>
        <v>0</v>
      </c>
      <c r="CX42" s="8">
        <f t="shared" si="29"/>
        <v>0</v>
      </c>
      <c r="CY42" s="8">
        <f t="shared" si="29"/>
        <v>0</v>
      </c>
      <c r="CZ42" s="8">
        <f t="shared" si="29"/>
        <v>0</v>
      </c>
      <c r="DA42" s="9">
        <f t="shared" si="29"/>
        <v>0</v>
      </c>
      <c r="DB42" s="56"/>
      <c r="DC42" s="57"/>
      <c r="DD42" s="58" t="s">
        <v>340</v>
      </c>
      <c r="DE42">
        <f t="shared" si="3"/>
        <v>8056207</v>
      </c>
      <c r="DF42">
        <f t="shared" si="4"/>
        <v>2014051.75</v>
      </c>
      <c r="DG42">
        <f t="shared" si="5"/>
        <v>2014051.75</v>
      </c>
      <c r="DH42" s="57"/>
    </row>
    <row r="43" spans="1:115" x14ac:dyDescent="0.3">
      <c r="A43" s="56"/>
      <c r="B43" s="57"/>
      <c r="C43" s="58" t="s">
        <v>339</v>
      </c>
      <c r="D43" s="38">
        <f t="shared" si="27"/>
        <v>0</v>
      </c>
      <c r="E43" s="24">
        <f t="shared" ref="E43:BP46" si="30">COUNTIF(E$3:E$6,$C43)</f>
        <v>0</v>
      </c>
      <c r="F43" s="25">
        <f t="shared" si="30"/>
        <v>0</v>
      </c>
      <c r="G43" s="24">
        <f t="shared" si="30"/>
        <v>0</v>
      </c>
      <c r="H43" s="24">
        <f t="shared" si="30"/>
        <v>0</v>
      </c>
      <c r="I43" s="24">
        <f t="shared" si="30"/>
        <v>0</v>
      </c>
      <c r="J43" s="8">
        <f t="shared" si="30"/>
        <v>0</v>
      </c>
      <c r="K43" s="8">
        <f t="shared" si="30"/>
        <v>0</v>
      </c>
      <c r="L43" s="8">
        <f t="shared" si="30"/>
        <v>0</v>
      </c>
      <c r="M43" s="25">
        <f t="shared" si="30"/>
        <v>0</v>
      </c>
      <c r="N43" s="8">
        <f t="shared" si="30"/>
        <v>0</v>
      </c>
      <c r="O43" s="8">
        <f t="shared" si="30"/>
        <v>0</v>
      </c>
      <c r="P43" s="8">
        <f t="shared" si="30"/>
        <v>0</v>
      </c>
      <c r="Q43" s="8">
        <f t="shared" si="30"/>
        <v>0</v>
      </c>
      <c r="R43" s="8">
        <f t="shared" si="30"/>
        <v>0</v>
      </c>
      <c r="S43" s="8">
        <f t="shared" si="30"/>
        <v>0</v>
      </c>
      <c r="T43" s="8">
        <f t="shared" si="30"/>
        <v>0</v>
      </c>
      <c r="U43" s="8">
        <f t="shared" si="30"/>
        <v>0</v>
      </c>
      <c r="V43" s="8">
        <f t="shared" si="30"/>
        <v>0</v>
      </c>
      <c r="W43" s="8">
        <f t="shared" si="30"/>
        <v>0</v>
      </c>
      <c r="X43" s="8">
        <f t="shared" si="30"/>
        <v>0</v>
      </c>
      <c r="Y43" s="8">
        <f t="shared" si="30"/>
        <v>0</v>
      </c>
      <c r="Z43" s="8">
        <f t="shared" si="30"/>
        <v>0</v>
      </c>
      <c r="AA43" s="8">
        <f t="shared" si="30"/>
        <v>0</v>
      </c>
      <c r="AB43" s="8">
        <f t="shared" si="30"/>
        <v>0</v>
      </c>
      <c r="AC43" s="8">
        <f t="shared" si="30"/>
        <v>0</v>
      </c>
      <c r="AD43" s="8">
        <f t="shared" si="30"/>
        <v>0</v>
      </c>
      <c r="AE43" s="8">
        <f t="shared" si="30"/>
        <v>0</v>
      </c>
      <c r="AF43" s="8">
        <f t="shared" si="30"/>
        <v>0</v>
      </c>
      <c r="AG43" s="8">
        <f t="shared" si="30"/>
        <v>0</v>
      </c>
      <c r="AH43" s="8">
        <f t="shared" si="30"/>
        <v>0</v>
      </c>
      <c r="AI43" s="8">
        <f t="shared" si="30"/>
        <v>0</v>
      </c>
      <c r="AJ43" s="8">
        <f t="shared" si="30"/>
        <v>0</v>
      </c>
      <c r="AK43" s="8">
        <f t="shared" si="30"/>
        <v>0</v>
      </c>
      <c r="AL43" s="8">
        <f t="shared" si="30"/>
        <v>0</v>
      </c>
      <c r="AM43" s="8">
        <f t="shared" si="30"/>
        <v>0</v>
      </c>
      <c r="AN43" s="8">
        <f t="shared" si="30"/>
        <v>0</v>
      </c>
      <c r="AO43" s="8">
        <f t="shared" si="30"/>
        <v>0</v>
      </c>
      <c r="AP43" s="8">
        <f t="shared" si="30"/>
        <v>0</v>
      </c>
      <c r="AQ43" s="8">
        <f t="shared" si="30"/>
        <v>0</v>
      </c>
      <c r="AR43" s="8">
        <f t="shared" si="30"/>
        <v>0</v>
      </c>
      <c r="AS43" s="8">
        <f t="shared" si="30"/>
        <v>0</v>
      </c>
      <c r="AT43" s="8">
        <f t="shared" si="30"/>
        <v>0</v>
      </c>
      <c r="AU43" s="8">
        <f t="shared" si="30"/>
        <v>0</v>
      </c>
      <c r="AV43" s="8">
        <f t="shared" si="30"/>
        <v>0</v>
      </c>
      <c r="AW43" s="8">
        <f t="shared" si="30"/>
        <v>0</v>
      </c>
      <c r="AX43" s="8">
        <f t="shared" si="30"/>
        <v>0</v>
      </c>
      <c r="AY43" s="8">
        <f t="shared" si="30"/>
        <v>0</v>
      </c>
      <c r="AZ43" s="8">
        <f t="shared" si="30"/>
        <v>0</v>
      </c>
      <c r="BA43" s="8">
        <f t="shared" si="30"/>
        <v>0</v>
      </c>
      <c r="BB43" s="8">
        <f t="shared" si="30"/>
        <v>0</v>
      </c>
      <c r="BC43" s="8">
        <f t="shared" si="30"/>
        <v>0</v>
      </c>
      <c r="BD43" s="8">
        <f t="shared" si="30"/>
        <v>0</v>
      </c>
      <c r="BE43" s="8">
        <f t="shared" si="30"/>
        <v>0</v>
      </c>
      <c r="BF43" s="8">
        <f t="shared" si="30"/>
        <v>0</v>
      </c>
      <c r="BG43" s="8">
        <f t="shared" si="30"/>
        <v>0</v>
      </c>
      <c r="BH43" s="8">
        <f t="shared" si="30"/>
        <v>0</v>
      </c>
      <c r="BI43" s="8">
        <f t="shared" si="30"/>
        <v>0</v>
      </c>
      <c r="BJ43" s="8">
        <f t="shared" si="30"/>
        <v>0</v>
      </c>
      <c r="BK43" s="8">
        <f t="shared" si="30"/>
        <v>0</v>
      </c>
      <c r="BL43" s="8">
        <f t="shared" si="30"/>
        <v>0</v>
      </c>
      <c r="BM43" s="8">
        <f t="shared" si="30"/>
        <v>0</v>
      </c>
      <c r="BN43" s="8">
        <f t="shared" si="30"/>
        <v>0</v>
      </c>
      <c r="BO43" s="8">
        <f t="shared" si="30"/>
        <v>0</v>
      </c>
      <c r="BP43" s="8">
        <f t="shared" si="30"/>
        <v>0</v>
      </c>
      <c r="BQ43" s="8">
        <f t="shared" si="29"/>
        <v>0</v>
      </c>
      <c r="BR43" s="8">
        <f t="shared" si="29"/>
        <v>0</v>
      </c>
      <c r="BS43" s="8">
        <f t="shared" si="29"/>
        <v>0</v>
      </c>
      <c r="BT43" s="8">
        <f t="shared" si="29"/>
        <v>0</v>
      </c>
      <c r="BU43" s="8">
        <f t="shared" si="29"/>
        <v>0</v>
      </c>
      <c r="BV43" s="8">
        <f t="shared" si="29"/>
        <v>0</v>
      </c>
      <c r="BW43" s="8">
        <f t="shared" si="29"/>
        <v>1</v>
      </c>
      <c r="BX43" s="8">
        <f t="shared" si="29"/>
        <v>0</v>
      </c>
      <c r="BY43" s="8">
        <f t="shared" si="29"/>
        <v>0</v>
      </c>
      <c r="BZ43" s="8">
        <f t="shared" si="29"/>
        <v>0</v>
      </c>
      <c r="CA43" s="8">
        <f t="shared" si="29"/>
        <v>0</v>
      </c>
      <c r="CB43" s="8">
        <f t="shared" si="29"/>
        <v>0</v>
      </c>
      <c r="CC43" s="8">
        <f t="shared" si="29"/>
        <v>0</v>
      </c>
      <c r="CD43" s="8">
        <f t="shared" si="29"/>
        <v>0</v>
      </c>
      <c r="CE43" s="8">
        <f t="shared" si="29"/>
        <v>0</v>
      </c>
      <c r="CF43" s="8">
        <f t="shared" si="29"/>
        <v>0</v>
      </c>
      <c r="CG43" s="8">
        <f t="shared" si="29"/>
        <v>0</v>
      </c>
      <c r="CH43" s="8">
        <f t="shared" si="29"/>
        <v>0</v>
      </c>
      <c r="CI43" s="8">
        <f t="shared" si="29"/>
        <v>0</v>
      </c>
      <c r="CJ43" s="8">
        <f t="shared" si="29"/>
        <v>0</v>
      </c>
      <c r="CK43" s="8">
        <f t="shared" si="29"/>
        <v>0</v>
      </c>
      <c r="CL43" s="8">
        <f t="shared" si="29"/>
        <v>0</v>
      </c>
      <c r="CM43" s="8">
        <f t="shared" si="29"/>
        <v>0</v>
      </c>
      <c r="CN43" s="8">
        <f t="shared" si="29"/>
        <v>0</v>
      </c>
      <c r="CO43" s="8">
        <f t="shared" si="29"/>
        <v>0</v>
      </c>
      <c r="CP43" s="8">
        <f t="shared" si="29"/>
        <v>0</v>
      </c>
      <c r="CQ43" s="8">
        <f t="shared" si="29"/>
        <v>0</v>
      </c>
      <c r="CR43" s="8">
        <f t="shared" si="29"/>
        <v>0</v>
      </c>
      <c r="CS43" s="8">
        <f t="shared" si="29"/>
        <v>0</v>
      </c>
      <c r="CT43" s="8">
        <f t="shared" si="29"/>
        <v>0</v>
      </c>
      <c r="CU43" s="8">
        <f t="shared" si="29"/>
        <v>0</v>
      </c>
      <c r="CV43" s="8">
        <f t="shared" si="29"/>
        <v>0</v>
      </c>
      <c r="CW43" s="8">
        <f t="shared" si="29"/>
        <v>0</v>
      </c>
      <c r="CX43" s="8">
        <f t="shared" si="29"/>
        <v>0</v>
      </c>
      <c r="CY43" s="8">
        <f t="shared" si="29"/>
        <v>0</v>
      </c>
      <c r="CZ43" s="8">
        <f t="shared" si="29"/>
        <v>0</v>
      </c>
      <c r="DA43" s="9">
        <f t="shared" si="29"/>
        <v>0</v>
      </c>
      <c r="DB43" s="56"/>
      <c r="DC43" s="57"/>
      <c r="DD43" s="58" t="s">
        <v>339</v>
      </c>
      <c r="DE43">
        <f t="shared" si="3"/>
        <v>9186263</v>
      </c>
      <c r="DF43">
        <f t="shared" si="4"/>
        <v>2296565.75</v>
      </c>
      <c r="DG43">
        <f t="shared" si="5"/>
        <v>2296565.75</v>
      </c>
      <c r="DH43" s="57"/>
    </row>
    <row r="44" spans="1:115" x14ac:dyDescent="0.3">
      <c r="A44" s="56"/>
      <c r="B44" s="57"/>
      <c r="C44" s="58" t="s">
        <v>350</v>
      </c>
      <c r="D44" s="38">
        <f t="shared" si="27"/>
        <v>0</v>
      </c>
      <c r="E44" s="24">
        <f t="shared" si="30"/>
        <v>0</v>
      </c>
      <c r="F44" s="25">
        <f t="shared" si="30"/>
        <v>0</v>
      </c>
      <c r="G44" s="24">
        <f t="shared" si="30"/>
        <v>0</v>
      </c>
      <c r="H44" s="24">
        <f t="shared" si="30"/>
        <v>0</v>
      </c>
      <c r="I44" s="24">
        <f t="shared" si="30"/>
        <v>0</v>
      </c>
      <c r="J44" s="8">
        <f t="shared" si="30"/>
        <v>0</v>
      </c>
      <c r="K44" s="8">
        <f t="shared" si="30"/>
        <v>0</v>
      </c>
      <c r="L44" s="8">
        <f t="shared" si="30"/>
        <v>0</v>
      </c>
      <c r="M44" s="25">
        <f t="shared" si="30"/>
        <v>0</v>
      </c>
      <c r="N44" s="8">
        <f t="shared" si="30"/>
        <v>0</v>
      </c>
      <c r="O44" s="8">
        <f t="shared" si="30"/>
        <v>0</v>
      </c>
      <c r="P44" s="8">
        <f t="shared" si="30"/>
        <v>0</v>
      </c>
      <c r="Q44" s="8">
        <f t="shared" si="30"/>
        <v>0</v>
      </c>
      <c r="R44" s="8">
        <f t="shared" si="30"/>
        <v>0</v>
      </c>
      <c r="S44" s="8">
        <f t="shared" si="30"/>
        <v>0</v>
      </c>
      <c r="T44" s="8">
        <f t="shared" si="30"/>
        <v>0</v>
      </c>
      <c r="U44" s="8">
        <f t="shared" si="30"/>
        <v>0</v>
      </c>
      <c r="V44" s="8">
        <f t="shared" si="30"/>
        <v>0</v>
      </c>
      <c r="W44" s="8">
        <f t="shared" si="30"/>
        <v>0</v>
      </c>
      <c r="X44" s="8">
        <f t="shared" si="30"/>
        <v>0</v>
      </c>
      <c r="Y44" s="8">
        <f t="shared" si="30"/>
        <v>0</v>
      </c>
      <c r="Z44" s="8">
        <f t="shared" si="30"/>
        <v>0</v>
      </c>
      <c r="AA44" s="8">
        <f t="shared" si="30"/>
        <v>0</v>
      </c>
      <c r="AB44" s="8">
        <f t="shared" si="30"/>
        <v>0</v>
      </c>
      <c r="AC44" s="8">
        <f t="shared" si="30"/>
        <v>0</v>
      </c>
      <c r="AD44" s="8">
        <f t="shared" si="30"/>
        <v>0</v>
      </c>
      <c r="AE44" s="8">
        <f t="shared" si="30"/>
        <v>0</v>
      </c>
      <c r="AF44" s="8">
        <f t="shared" si="30"/>
        <v>0</v>
      </c>
      <c r="AG44" s="8">
        <f t="shared" si="30"/>
        <v>0</v>
      </c>
      <c r="AH44" s="8">
        <f t="shared" si="30"/>
        <v>0</v>
      </c>
      <c r="AI44" s="8">
        <f t="shared" si="30"/>
        <v>0</v>
      </c>
      <c r="AJ44" s="8">
        <f t="shared" si="30"/>
        <v>0</v>
      </c>
      <c r="AK44" s="8">
        <f t="shared" si="30"/>
        <v>0</v>
      </c>
      <c r="AL44" s="8">
        <f t="shared" si="30"/>
        <v>0</v>
      </c>
      <c r="AM44" s="8">
        <f t="shared" si="30"/>
        <v>0</v>
      </c>
      <c r="AN44" s="8">
        <f t="shared" si="30"/>
        <v>0</v>
      </c>
      <c r="AO44" s="8">
        <f t="shared" si="30"/>
        <v>0</v>
      </c>
      <c r="AP44" s="8">
        <f t="shared" si="30"/>
        <v>0</v>
      </c>
      <c r="AQ44" s="8">
        <f t="shared" si="30"/>
        <v>0</v>
      </c>
      <c r="AR44" s="8">
        <f t="shared" si="30"/>
        <v>0</v>
      </c>
      <c r="AS44" s="8">
        <f t="shared" si="30"/>
        <v>0</v>
      </c>
      <c r="AT44" s="8">
        <f t="shared" si="30"/>
        <v>0</v>
      </c>
      <c r="AU44" s="8">
        <f t="shared" si="30"/>
        <v>0</v>
      </c>
      <c r="AV44" s="8">
        <f t="shared" si="30"/>
        <v>0</v>
      </c>
      <c r="AW44" s="8">
        <f t="shared" si="30"/>
        <v>0</v>
      </c>
      <c r="AX44" s="8">
        <f t="shared" si="30"/>
        <v>0</v>
      </c>
      <c r="AY44" s="8">
        <f t="shared" si="30"/>
        <v>0</v>
      </c>
      <c r="AZ44" s="8">
        <f t="shared" si="30"/>
        <v>0</v>
      </c>
      <c r="BA44" s="8">
        <f t="shared" si="30"/>
        <v>0</v>
      </c>
      <c r="BB44" s="8">
        <f t="shared" si="30"/>
        <v>0</v>
      </c>
      <c r="BC44" s="8">
        <f t="shared" si="30"/>
        <v>0</v>
      </c>
      <c r="BD44" s="8">
        <f t="shared" si="30"/>
        <v>0</v>
      </c>
      <c r="BE44" s="8">
        <f t="shared" si="30"/>
        <v>0</v>
      </c>
      <c r="BF44" s="8">
        <f t="shared" si="30"/>
        <v>0</v>
      </c>
      <c r="BG44" s="8">
        <f t="shared" si="30"/>
        <v>0</v>
      </c>
      <c r="BH44" s="8">
        <f t="shared" si="30"/>
        <v>0</v>
      </c>
      <c r="BI44" s="8">
        <f t="shared" si="30"/>
        <v>0</v>
      </c>
      <c r="BJ44" s="8">
        <f t="shared" si="30"/>
        <v>0</v>
      </c>
      <c r="BK44" s="8">
        <f t="shared" si="30"/>
        <v>0</v>
      </c>
      <c r="BL44" s="8">
        <f t="shared" si="30"/>
        <v>0</v>
      </c>
      <c r="BM44" s="8">
        <f t="shared" si="30"/>
        <v>0</v>
      </c>
      <c r="BN44" s="8">
        <f t="shared" si="30"/>
        <v>0</v>
      </c>
      <c r="BO44" s="8">
        <f t="shared" si="30"/>
        <v>0</v>
      </c>
      <c r="BP44" s="8">
        <f t="shared" si="30"/>
        <v>0</v>
      </c>
      <c r="BQ44" s="8">
        <f t="shared" si="29"/>
        <v>0</v>
      </c>
      <c r="BR44" s="8">
        <f t="shared" si="29"/>
        <v>0</v>
      </c>
      <c r="BS44" s="8">
        <f t="shared" si="29"/>
        <v>0</v>
      </c>
      <c r="BT44" s="8">
        <f t="shared" si="29"/>
        <v>0</v>
      </c>
      <c r="BU44" s="8">
        <f t="shared" si="29"/>
        <v>0</v>
      </c>
      <c r="BV44" s="8">
        <f t="shared" si="29"/>
        <v>0</v>
      </c>
      <c r="BW44" s="8">
        <f t="shared" si="29"/>
        <v>0</v>
      </c>
      <c r="BX44" s="8">
        <f t="shared" si="29"/>
        <v>0</v>
      </c>
      <c r="BY44" s="8">
        <f t="shared" si="29"/>
        <v>0</v>
      </c>
      <c r="BZ44" s="8">
        <f t="shared" si="29"/>
        <v>0</v>
      </c>
      <c r="CA44" s="8">
        <f t="shared" si="29"/>
        <v>0</v>
      </c>
      <c r="CB44" s="8">
        <f t="shared" si="29"/>
        <v>0</v>
      </c>
      <c r="CC44" s="8">
        <f t="shared" si="29"/>
        <v>0</v>
      </c>
      <c r="CD44" s="8">
        <f t="shared" si="29"/>
        <v>0</v>
      </c>
      <c r="CE44" s="8">
        <f t="shared" si="29"/>
        <v>0</v>
      </c>
      <c r="CF44" s="8">
        <f t="shared" si="29"/>
        <v>0</v>
      </c>
      <c r="CG44" s="8">
        <f t="shared" si="29"/>
        <v>0</v>
      </c>
      <c r="CH44" s="8">
        <f t="shared" si="29"/>
        <v>0</v>
      </c>
      <c r="CI44" s="8">
        <f t="shared" si="29"/>
        <v>0</v>
      </c>
      <c r="CJ44" s="8">
        <f t="shared" si="29"/>
        <v>0</v>
      </c>
      <c r="CK44" s="8">
        <f t="shared" si="29"/>
        <v>0</v>
      </c>
      <c r="CL44" s="8">
        <f t="shared" si="29"/>
        <v>0</v>
      </c>
      <c r="CM44" s="8">
        <f t="shared" si="29"/>
        <v>1</v>
      </c>
      <c r="CN44" s="8">
        <f t="shared" si="29"/>
        <v>0</v>
      </c>
      <c r="CO44" s="8">
        <f t="shared" si="29"/>
        <v>0</v>
      </c>
      <c r="CP44" s="8">
        <f t="shared" si="29"/>
        <v>0</v>
      </c>
      <c r="CQ44" s="8">
        <f t="shared" si="29"/>
        <v>0</v>
      </c>
      <c r="CR44" s="8">
        <f t="shared" si="29"/>
        <v>0</v>
      </c>
      <c r="CS44" s="8">
        <f t="shared" si="29"/>
        <v>0</v>
      </c>
      <c r="CT44" s="8">
        <f t="shared" si="29"/>
        <v>0</v>
      </c>
      <c r="CU44" s="8">
        <f t="shared" si="29"/>
        <v>0</v>
      </c>
      <c r="CV44" s="8">
        <f t="shared" si="29"/>
        <v>0</v>
      </c>
      <c r="CW44" s="8">
        <f t="shared" si="29"/>
        <v>0</v>
      </c>
      <c r="CX44" s="8">
        <f t="shared" si="29"/>
        <v>0</v>
      </c>
      <c r="CY44" s="8">
        <f t="shared" si="29"/>
        <v>0</v>
      </c>
      <c r="CZ44" s="8">
        <f t="shared" si="29"/>
        <v>0</v>
      </c>
      <c r="DA44" s="9">
        <f t="shared" si="29"/>
        <v>0</v>
      </c>
      <c r="DB44" s="56"/>
      <c r="DC44" s="57"/>
      <c r="DD44" s="58" t="s">
        <v>350</v>
      </c>
      <c r="DE44">
        <f t="shared" si="3"/>
        <v>6434968</v>
      </c>
      <c r="DF44">
        <f t="shared" si="4"/>
        <v>1608742</v>
      </c>
      <c r="DG44">
        <f t="shared" si="5"/>
        <v>2144989.333333333</v>
      </c>
      <c r="DH44" s="57"/>
    </row>
    <row r="45" spans="1:115" x14ac:dyDescent="0.3">
      <c r="A45" s="56"/>
      <c r="B45" s="57"/>
      <c r="C45" s="58" t="s">
        <v>356</v>
      </c>
      <c r="D45" s="38">
        <f t="shared" si="27"/>
        <v>0</v>
      </c>
      <c r="E45" s="24">
        <f t="shared" si="30"/>
        <v>0</v>
      </c>
      <c r="F45" s="25">
        <f t="shared" si="30"/>
        <v>0</v>
      </c>
      <c r="G45" s="24">
        <f t="shared" si="30"/>
        <v>0</v>
      </c>
      <c r="H45" s="24">
        <f t="shared" si="30"/>
        <v>0</v>
      </c>
      <c r="I45" s="24">
        <f t="shared" si="30"/>
        <v>0</v>
      </c>
      <c r="J45" s="8">
        <f t="shared" si="30"/>
        <v>0</v>
      </c>
      <c r="K45" s="8">
        <f t="shared" si="30"/>
        <v>0</v>
      </c>
      <c r="L45" s="8">
        <f t="shared" si="30"/>
        <v>0</v>
      </c>
      <c r="M45" s="25">
        <f t="shared" si="30"/>
        <v>0</v>
      </c>
      <c r="N45" s="8">
        <f t="shared" si="30"/>
        <v>0</v>
      </c>
      <c r="O45" s="8">
        <f t="shared" si="30"/>
        <v>0</v>
      </c>
      <c r="P45" s="8">
        <f t="shared" si="30"/>
        <v>0</v>
      </c>
      <c r="Q45" s="8">
        <f t="shared" si="30"/>
        <v>0</v>
      </c>
      <c r="R45" s="8">
        <f t="shared" si="30"/>
        <v>0</v>
      </c>
      <c r="S45" s="8">
        <f t="shared" si="30"/>
        <v>0</v>
      </c>
      <c r="T45" s="8">
        <f t="shared" si="30"/>
        <v>0</v>
      </c>
      <c r="U45" s="8">
        <f t="shared" si="30"/>
        <v>0</v>
      </c>
      <c r="V45" s="8">
        <f t="shared" si="30"/>
        <v>0</v>
      </c>
      <c r="W45" s="8">
        <f t="shared" si="30"/>
        <v>0</v>
      </c>
      <c r="X45" s="8">
        <f t="shared" si="30"/>
        <v>0</v>
      </c>
      <c r="Y45" s="8">
        <f t="shared" si="30"/>
        <v>0</v>
      </c>
      <c r="Z45" s="8">
        <f t="shared" si="30"/>
        <v>0</v>
      </c>
      <c r="AA45" s="8">
        <f t="shared" si="30"/>
        <v>0</v>
      </c>
      <c r="AB45" s="8">
        <f t="shared" si="30"/>
        <v>0</v>
      </c>
      <c r="AC45" s="8">
        <f t="shared" si="30"/>
        <v>0</v>
      </c>
      <c r="AD45" s="8">
        <f t="shared" si="30"/>
        <v>0</v>
      </c>
      <c r="AE45" s="8">
        <f t="shared" si="30"/>
        <v>0</v>
      </c>
      <c r="AF45" s="8">
        <f t="shared" si="30"/>
        <v>0</v>
      </c>
      <c r="AG45" s="8">
        <f t="shared" si="30"/>
        <v>0</v>
      </c>
      <c r="AH45" s="8">
        <f t="shared" si="30"/>
        <v>0</v>
      </c>
      <c r="AI45" s="8">
        <f t="shared" si="30"/>
        <v>0</v>
      </c>
      <c r="AJ45" s="8">
        <f t="shared" si="30"/>
        <v>0</v>
      </c>
      <c r="AK45" s="8">
        <f t="shared" si="30"/>
        <v>0</v>
      </c>
      <c r="AL45" s="8">
        <f t="shared" si="30"/>
        <v>0</v>
      </c>
      <c r="AM45" s="8">
        <f t="shared" si="30"/>
        <v>0</v>
      </c>
      <c r="AN45" s="8">
        <f t="shared" si="30"/>
        <v>0</v>
      </c>
      <c r="AO45" s="8">
        <f t="shared" si="30"/>
        <v>0</v>
      </c>
      <c r="AP45" s="8">
        <f t="shared" si="30"/>
        <v>0</v>
      </c>
      <c r="AQ45" s="8">
        <f t="shared" si="30"/>
        <v>0</v>
      </c>
      <c r="AR45" s="8">
        <f t="shared" si="30"/>
        <v>0</v>
      </c>
      <c r="AS45" s="8">
        <f t="shared" si="30"/>
        <v>0</v>
      </c>
      <c r="AT45" s="8">
        <f t="shared" si="30"/>
        <v>0</v>
      </c>
      <c r="AU45" s="8">
        <f t="shared" si="30"/>
        <v>0</v>
      </c>
      <c r="AV45" s="8">
        <f t="shared" si="30"/>
        <v>0</v>
      </c>
      <c r="AW45" s="8">
        <f t="shared" si="30"/>
        <v>0</v>
      </c>
      <c r="AX45" s="8">
        <f t="shared" si="30"/>
        <v>0</v>
      </c>
      <c r="AY45" s="8">
        <f t="shared" si="30"/>
        <v>0</v>
      </c>
      <c r="AZ45" s="8">
        <f t="shared" si="30"/>
        <v>0</v>
      </c>
      <c r="BA45" s="8">
        <f t="shared" si="30"/>
        <v>0</v>
      </c>
      <c r="BB45" s="8">
        <f t="shared" si="30"/>
        <v>0</v>
      </c>
      <c r="BC45" s="8">
        <f t="shared" si="30"/>
        <v>0</v>
      </c>
      <c r="BD45" s="8">
        <f t="shared" si="30"/>
        <v>0</v>
      </c>
      <c r="BE45" s="8">
        <f t="shared" si="30"/>
        <v>0</v>
      </c>
      <c r="BF45" s="8">
        <f t="shared" si="30"/>
        <v>0</v>
      </c>
      <c r="BG45" s="8">
        <f t="shared" si="30"/>
        <v>0</v>
      </c>
      <c r="BH45" s="8">
        <f t="shared" si="30"/>
        <v>0</v>
      </c>
      <c r="BI45" s="8">
        <f t="shared" si="30"/>
        <v>0</v>
      </c>
      <c r="BJ45" s="8">
        <f t="shared" si="30"/>
        <v>0</v>
      </c>
      <c r="BK45" s="8">
        <f t="shared" si="30"/>
        <v>0</v>
      </c>
      <c r="BL45" s="8">
        <f t="shared" si="30"/>
        <v>0</v>
      </c>
      <c r="BM45" s="8">
        <f t="shared" si="30"/>
        <v>0</v>
      </c>
      <c r="BN45" s="8">
        <f t="shared" si="30"/>
        <v>0</v>
      </c>
      <c r="BO45" s="8">
        <f t="shared" si="30"/>
        <v>0</v>
      </c>
      <c r="BP45" s="8">
        <f t="shared" si="30"/>
        <v>0</v>
      </c>
      <c r="BQ45" s="8">
        <f t="shared" si="29"/>
        <v>0</v>
      </c>
      <c r="BR45" s="8">
        <f t="shared" si="29"/>
        <v>0</v>
      </c>
      <c r="BS45" s="8">
        <f t="shared" si="29"/>
        <v>0</v>
      </c>
      <c r="BT45" s="8">
        <f t="shared" si="29"/>
        <v>0</v>
      </c>
      <c r="BU45" s="8">
        <f t="shared" si="29"/>
        <v>0</v>
      </c>
      <c r="BV45" s="8">
        <f t="shared" si="29"/>
        <v>0</v>
      </c>
      <c r="BW45" s="8">
        <f t="shared" si="29"/>
        <v>0</v>
      </c>
      <c r="BX45" s="8">
        <f t="shared" si="29"/>
        <v>0</v>
      </c>
      <c r="BY45" s="8">
        <f t="shared" si="29"/>
        <v>0</v>
      </c>
      <c r="BZ45" s="8">
        <f t="shared" si="29"/>
        <v>0</v>
      </c>
      <c r="CA45" s="8">
        <f t="shared" si="29"/>
        <v>0</v>
      </c>
      <c r="CB45" s="8">
        <f t="shared" si="29"/>
        <v>0</v>
      </c>
      <c r="CC45" s="8">
        <f t="shared" si="29"/>
        <v>0</v>
      </c>
      <c r="CD45" s="8">
        <f t="shared" si="29"/>
        <v>0</v>
      </c>
      <c r="CE45" s="8">
        <f t="shared" si="29"/>
        <v>0</v>
      </c>
      <c r="CF45" s="8">
        <f t="shared" si="29"/>
        <v>0</v>
      </c>
      <c r="CG45" s="8">
        <f t="shared" si="29"/>
        <v>0</v>
      </c>
      <c r="CH45" s="8">
        <f t="shared" si="29"/>
        <v>0</v>
      </c>
      <c r="CI45" s="8">
        <f t="shared" si="29"/>
        <v>0</v>
      </c>
      <c r="CJ45" s="8">
        <f t="shared" si="29"/>
        <v>0</v>
      </c>
      <c r="CK45" s="8">
        <f t="shared" si="29"/>
        <v>0</v>
      </c>
      <c r="CL45" s="8">
        <f t="shared" si="29"/>
        <v>0</v>
      </c>
      <c r="CM45" s="8">
        <f t="shared" si="29"/>
        <v>0</v>
      </c>
      <c r="CN45" s="8">
        <f t="shared" si="29"/>
        <v>0</v>
      </c>
      <c r="CO45" s="8">
        <f t="shared" si="29"/>
        <v>0</v>
      </c>
      <c r="CP45" s="8">
        <f t="shared" si="29"/>
        <v>0</v>
      </c>
      <c r="CQ45" s="8">
        <f t="shared" si="29"/>
        <v>0</v>
      </c>
      <c r="CR45" s="8">
        <f t="shared" si="29"/>
        <v>1</v>
      </c>
      <c r="CS45" s="8">
        <f t="shared" si="29"/>
        <v>0</v>
      </c>
      <c r="CT45" s="8">
        <f t="shared" si="29"/>
        <v>0</v>
      </c>
      <c r="CU45" s="8">
        <f t="shared" si="29"/>
        <v>0</v>
      </c>
      <c r="CV45" s="8">
        <f t="shared" si="29"/>
        <v>0</v>
      </c>
      <c r="CW45" s="8">
        <f t="shared" si="29"/>
        <v>0</v>
      </c>
      <c r="CX45" s="8">
        <f t="shared" si="29"/>
        <v>0</v>
      </c>
      <c r="CY45" s="8">
        <f t="shared" si="29"/>
        <v>0</v>
      </c>
      <c r="CZ45" s="8">
        <f t="shared" si="29"/>
        <v>0</v>
      </c>
      <c r="DA45" s="9">
        <f t="shared" si="29"/>
        <v>0</v>
      </c>
      <c r="DB45" s="56"/>
      <c r="DC45" s="57"/>
      <c r="DD45" s="58" t="s">
        <v>356</v>
      </c>
      <c r="DE45">
        <f t="shared" si="3"/>
        <v>5431740</v>
      </c>
      <c r="DF45">
        <f t="shared" si="4"/>
        <v>1357935</v>
      </c>
      <c r="DG45">
        <f t="shared" si="5"/>
        <v>1810580</v>
      </c>
      <c r="DH45" s="57"/>
    </row>
    <row r="46" spans="1:115" x14ac:dyDescent="0.3">
      <c r="A46" s="56"/>
      <c r="B46" s="57"/>
      <c r="C46" s="58" t="s">
        <v>263</v>
      </c>
      <c r="D46" s="38">
        <f t="shared" si="27"/>
        <v>0</v>
      </c>
      <c r="E46" s="24">
        <f t="shared" si="30"/>
        <v>0</v>
      </c>
      <c r="F46" s="25">
        <f t="shared" si="30"/>
        <v>0</v>
      </c>
      <c r="G46" s="24">
        <f t="shared" si="30"/>
        <v>0</v>
      </c>
      <c r="H46" s="24">
        <f t="shared" si="30"/>
        <v>0</v>
      </c>
      <c r="I46" s="24">
        <f t="shared" si="30"/>
        <v>1</v>
      </c>
      <c r="J46" s="8">
        <f t="shared" si="30"/>
        <v>0</v>
      </c>
      <c r="K46" s="8">
        <f t="shared" si="30"/>
        <v>0</v>
      </c>
      <c r="L46" s="8">
        <f t="shared" si="30"/>
        <v>0</v>
      </c>
      <c r="M46" s="25">
        <f t="shared" si="30"/>
        <v>0</v>
      </c>
      <c r="N46" s="8">
        <f t="shared" si="30"/>
        <v>0</v>
      </c>
      <c r="O46" s="8">
        <f t="shared" si="30"/>
        <v>0</v>
      </c>
      <c r="P46" s="8">
        <f t="shared" si="30"/>
        <v>0</v>
      </c>
      <c r="Q46" s="8">
        <f t="shared" si="30"/>
        <v>0</v>
      </c>
      <c r="R46" s="8">
        <f t="shared" si="30"/>
        <v>0</v>
      </c>
      <c r="S46" s="8">
        <f t="shared" si="30"/>
        <v>0</v>
      </c>
      <c r="T46" s="8">
        <f t="shared" si="30"/>
        <v>0</v>
      </c>
      <c r="U46" s="8">
        <f t="shared" si="30"/>
        <v>0</v>
      </c>
      <c r="V46" s="8">
        <f t="shared" si="30"/>
        <v>1</v>
      </c>
      <c r="W46" s="8">
        <f t="shared" si="30"/>
        <v>0</v>
      </c>
      <c r="X46" s="8">
        <f t="shared" si="30"/>
        <v>0</v>
      </c>
      <c r="Y46" s="8">
        <f t="shared" si="30"/>
        <v>0</v>
      </c>
      <c r="Z46" s="8">
        <f t="shared" si="30"/>
        <v>0</v>
      </c>
      <c r="AA46" s="8">
        <f t="shared" si="30"/>
        <v>0</v>
      </c>
      <c r="AB46" s="8">
        <f t="shared" si="30"/>
        <v>0</v>
      </c>
      <c r="AC46" s="8">
        <f t="shared" si="30"/>
        <v>0</v>
      </c>
      <c r="AD46" s="8">
        <f t="shared" si="30"/>
        <v>0</v>
      </c>
      <c r="AE46" s="8">
        <f t="shared" si="30"/>
        <v>0</v>
      </c>
      <c r="AF46" s="8">
        <f t="shared" si="30"/>
        <v>0</v>
      </c>
      <c r="AG46" s="8">
        <f t="shared" si="30"/>
        <v>0</v>
      </c>
      <c r="AH46" s="8">
        <f t="shared" si="30"/>
        <v>0</v>
      </c>
      <c r="AI46" s="8">
        <f t="shared" si="30"/>
        <v>0</v>
      </c>
      <c r="AJ46" s="8">
        <f t="shared" si="30"/>
        <v>0</v>
      </c>
      <c r="AK46" s="8">
        <f t="shared" si="30"/>
        <v>0</v>
      </c>
      <c r="AL46" s="8">
        <f t="shared" si="30"/>
        <v>0</v>
      </c>
      <c r="AM46" s="8">
        <f t="shared" si="30"/>
        <v>0</v>
      </c>
      <c r="AN46" s="8">
        <f t="shared" si="30"/>
        <v>0</v>
      </c>
      <c r="AO46" s="8">
        <f t="shared" si="30"/>
        <v>0</v>
      </c>
      <c r="AP46" s="8">
        <f t="shared" si="30"/>
        <v>0</v>
      </c>
      <c r="AQ46" s="8">
        <f t="shared" si="30"/>
        <v>0</v>
      </c>
      <c r="AR46" s="8">
        <f t="shared" si="30"/>
        <v>0</v>
      </c>
      <c r="AS46" s="8">
        <f t="shared" si="30"/>
        <v>0</v>
      </c>
      <c r="AT46" s="8">
        <f t="shared" si="30"/>
        <v>0</v>
      </c>
      <c r="AU46" s="8">
        <f t="shared" si="30"/>
        <v>0</v>
      </c>
      <c r="AV46" s="8">
        <f t="shared" si="30"/>
        <v>0</v>
      </c>
      <c r="AW46" s="8">
        <f t="shared" si="30"/>
        <v>0</v>
      </c>
      <c r="AX46" s="8">
        <f t="shared" si="30"/>
        <v>0</v>
      </c>
      <c r="AY46" s="8">
        <f t="shared" si="30"/>
        <v>0</v>
      </c>
      <c r="AZ46" s="8">
        <f t="shared" si="30"/>
        <v>0</v>
      </c>
      <c r="BA46" s="8">
        <f t="shared" si="30"/>
        <v>0</v>
      </c>
      <c r="BB46" s="8">
        <f t="shared" si="30"/>
        <v>0</v>
      </c>
      <c r="BC46" s="8">
        <f t="shared" si="30"/>
        <v>0</v>
      </c>
      <c r="BD46" s="8">
        <f t="shared" si="30"/>
        <v>0</v>
      </c>
      <c r="BE46" s="8">
        <f t="shared" si="30"/>
        <v>0</v>
      </c>
      <c r="BF46" s="8">
        <f t="shared" si="30"/>
        <v>0</v>
      </c>
      <c r="BG46" s="8">
        <f t="shared" si="30"/>
        <v>0</v>
      </c>
      <c r="BH46" s="8">
        <f t="shared" si="30"/>
        <v>0</v>
      </c>
      <c r="BI46" s="8">
        <f t="shared" si="30"/>
        <v>0</v>
      </c>
      <c r="BJ46" s="8">
        <f t="shared" si="30"/>
        <v>0</v>
      </c>
      <c r="BK46" s="8">
        <f t="shared" si="30"/>
        <v>0</v>
      </c>
      <c r="BL46" s="8">
        <f t="shared" si="30"/>
        <v>0</v>
      </c>
      <c r="BM46" s="8">
        <f t="shared" si="30"/>
        <v>0</v>
      </c>
      <c r="BN46" s="8">
        <f t="shared" si="30"/>
        <v>0</v>
      </c>
      <c r="BO46" s="8">
        <f t="shared" si="30"/>
        <v>0</v>
      </c>
      <c r="BP46" s="8">
        <f t="shared" ref="BP46:DA49" si="31">COUNTIF(BP$3:BP$6,$C46)</f>
        <v>0</v>
      </c>
      <c r="BQ46" s="8">
        <f t="shared" si="31"/>
        <v>0</v>
      </c>
      <c r="BR46" s="8">
        <f t="shared" si="31"/>
        <v>0</v>
      </c>
      <c r="BS46" s="8">
        <f t="shared" si="31"/>
        <v>0</v>
      </c>
      <c r="BT46" s="8">
        <f t="shared" si="31"/>
        <v>0</v>
      </c>
      <c r="BU46" s="8">
        <f t="shared" si="31"/>
        <v>0</v>
      </c>
      <c r="BV46" s="8">
        <f t="shared" si="31"/>
        <v>0</v>
      </c>
      <c r="BW46" s="8">
        <f t="shared" si="31"/>
        <v>0</v>
      </c>
      <c r="BX46" s="8">
        <f t="shared" si="31"/>
        <v>0</v>
      </c>
      <c r="BY46" s="8">
        <f t="shared" si="31"/>
        <v>0</v>
      </c>
      <c r="BZ46" s="8">
        <f t="shared" si="31"/>
        <v>0</v>
      </c>
      <c r="CA46" s="8">
        <f t="shared" si="31"/>
        <v>0</v>
      </c>
      <c r="CB46" s="8">
        <f t="shared" si="31"/>
        <v>0</v>
      </c>
      <c r="CC46" s="8">
        <f t="shared" si="31"/>
        <v>0</v>
      </c>
      <c r="CD46" s="8">
        <f t="shared" si="31"/>
        <v>0</v>
      </c>
      <c r="CE46" s="8">
        <f t="shared" si="31"/>
        <v>0</v>
      </c>
      <c r="CF46" s="8">
        <f t="shared" si="31"/>
        <v>0</v>
      </c>
      <c r="CG46" s="8">
        <f t="shared" si="31"/>
        <v>0</v>
      </c>
      <c r="CH46" s="8">
        <f t="shared" si="31"/>
        <v>0</v>
      </c>
      <c r="CI46" s="8">
        <f t="shared" si="31"/>
        <v>0</v>
      </c>
      <c r="CJ46" s="8">
        <f t="shared" si="31"/>
        <v>0</v>
      </c>
      <c r="CK46" s="8">
        <f t="shared" si="31"/>
        <v>0</v>
      </c>
      <c r="CL46" s="8">
        <f t="shared" si="31"/>
        <v>0</v>
      </c>
      <c r="CM46" s="8">
        <f t="shared" si="31"/>
        <v>0</v>
      </c>
      <c r="CN46" s="8">
        <f t="shared" si="31"/>
        <v>0</v>
      </c>
      <c r="CO46" s="8">
        <f t="shared" si="31"/>
        <v>0</v>
      </c>
      <c r="CP46" s="8">
        <f t="shared" si="31"/>
        <v>0</v>
      </c>
      <c r="CQ46" s="8">
        <f t="shared" si="31"/>
        <v>0</v>
      </c>
      <c r="CR46" s="8">
        <f t="shared" si="31"/>
        <v>0</v>
      </c>
      <c r="CS46" s="8">
        <f t="shared" si="31"/>
        <v>0</v>
      </c>
      <c r="CT46" s="8">
        <f t="shared" si="31"/>
        <v>0</v>
      </c>
      <c r="CU46" s="8">
        <f t="shared" si="31"/>
        <v>0</v>
      </c>
      <c r="CV46" s="8">
        <f t="shared" si="31"/>
        <v>0</v>
      </c>
      <c r="CW46" s="8">
        <f t="shared" si="31"/>
        <v>1</v>
      </c>
      <c r="CX46" s="8">
        <f t="shared" si="31"/>
        <v>0</v>
      </c>
      <c r="CY46" s="8">
        <f t="shared" si="31"/>
        <v>0</v>
      </c>
      <c r="CZ46" s="8">
        <f t="shared" si="31"/>
        <v>0</v>
      </c>
      <c r="DA46" s="9">
        <f t="shared" si="31"/>
        <v>0</v>
      </c>
      <c r="DB46" s="56"/>
      <c r="DC46" s="57"/>
      <c r="DD46" s="58" t="s">
        <v>263</v>
      </c>
      <c r="DE46">
        <f t="shared" si="3"/>
        <v>105538978</v>
      </c>
      <c r="DF46">
        <f t="shared" si="4"/>
        <v>26803759.25</v>
      </c>
      <c r="DG46">
        <f t="shared" si="5"/>
        <v>33599592.25</v>
      </c>
      <c r="DH46" s="57"/>
    </row>
    <row r="47" spans="1:115" x14ac:dyDescent="0.3">
      <c r="A47" s="56"/>
      <c r="B47" s="57"/>
      <c r="C47" s="58" t="s">
        <v>335</v>
      </c>
      <c r="D47" s="38">
        <f t="shared" si="27"/>
        <v>0</v>
      </c>
      <c r="E47" s="24">
        <f t="shared" ref="E47:BP50" si="32">COUNTIF(E$3:E$6,$C47)</f>
        <v>0</v>
      </c>
      <c r="F47" s="25">
        <f t="shared" si="32"/>
        <v>0</v>
      </c>
      <c r="G47" s="24">
        <f t="shared" si="32"/>
        <v>0</v>
      </c>
      <c r="H47" s="24">
        <f t="shared" si="32"/>
        <v>0</v>
      </c>
      <c r="I47" s="24">
        <f t="shared" si="32"/>
        <v>0</v>
      </c>
      <c r="J47" s="8">
        <f t="shared" si="32"/>
        <v>0</v>
      </c>
      <c r="K47" s="8">
        <f t="shared" si="32"/>
        <v>0</v>
      </c>
      <c r="L47" s="8">
        <f t="shared" si="32"/>
        <v>0</v>
      </c>
      <c r="M47" s="25">
        <f t="shared" si="32"/>
        <v>0</v>
      </c>
      <c r="N47" s="8">
        <f t="shared" si="32"/>
        <v>0</v>
      </c>
      <c r="O47" s="8">
        <f t="shared" si="32"/>
        <v>0</v>
      </c>
      <c r="P47" s="8">
        <f t="shared" si="32"/>
        <v>0</v>
      </c>
      <c r="Q47" s="8">
        <f t="shared" si="32"/>
        <v>0</v>
      </c>
      <c r="R47" s="8">
        <f t="shared" si="32"/>
        <v>0</v>
      </c>
      <c r="S47" s="8">
        <f t="shared" si="32"/>
        <v>0</v>
      </c>
      <c r="T47" s="8">
        <f t="shared" si="32"/>
        <v>0</v>
      </c>
      <c r="U47" s="8">
        <f t="shared" si="32"/>
        <v>0</v>
      </c>
      <c r="V47" s="8">
        <f t="shared" si="32"/>
        <v>0</v>
      </c>
      <c r="W47" s="8">
        <f t="shared" si="32"/>
        <v>0</v>
      </c>
      <c r="X47" s="8">
        <f t="shared" si="32"/>
        <v>0</v>
      </c>
      <c r="Y47" s="8">
        <f t="shared" si="32"/>
        <v>0</v>
      </c>
      <c r="Z47" s="8">
        <f t="shared" si="32"/>
        <v>0</v>
      </c>
      <c r="AA47" s="8">
        <f t="shared" si="32"/>
        <v>0</v>
      </c>
      <c r="AB47" s="8">
        <f t="shared" si="32"/>
        <v>0</v>
      </c>
      <c r="AC47" s="8">
        <f t="shared" si="32"/>
        <v>0</v>
      </c>
      <c r="AD47" s="8">
        <f t="shared" si="32"/>
        <v>0</v>
      </c>
      <c r="AE47" s="8">
        <f t="shared" si="32"/>
        <v>0</v>
      </c>
      <c r="AF47" s="8">
        <f t="shared" si="32"/>
        <v>0</v>
      </c>
      <c r="AG47" s="8">
        <f t="shared" si="32"/>
        <v>0</v>
      </c>
      <c r="AH47" s="8">
        <f t="shared" si="32"/>
        <v>0</v>
      </c>
      <c r="AI47" s="8">
        <f t="shared" si="32"/>
        <v>0</v>
      </c>
      <c r="AJ47" s="8">
        <f t="shared" si="32"/>
        <v>0</v>
      </c>
      <c r="AK47" s="8">
        <f t="shared" si="32"/>
        <v>0</v>
      </c>
      <c r="AL47" s="8">
        <f t="shared" si="32"/>
        <v>0</v>
      </c>
      <c r="AM47" s="8">
        <f t="shared" si="32"/>
        <v>0</v>
      </c>
      <c r="AN47" s="8">
        <f t="shared" si="32"/>
        <v>0</v>
      </c>
      <c r="AO47" s="8">
        <f t="shared" si="32"/>
        <v>0</v>
      </c>
      <c r="AP47" s="8">
        <f t="shared" si="32"/>
        <v>0</v>
      </c>
      <c r="AQ47" s="8">
        <f t="shared" si="32"/>
        <v>0</v>
      </c>
      <c r="AR47" s="8">
        <f t="shared" si="32"/>
        <v>0</v>
      </c>
      <c r="AS47" s="8">
        <f t="shared" si="32"/>
        <v>0</v>
      </c>
      <c r="AT47" s="8">
        <f t="shared" si="32"/>
        <v>0</v>
      </c>
      <c r="AU47" s="8">
        <f t="shared" si="32"/>
        <v>0</v>
      </c>
      <c r="AV47" s="8">
        <f t="shared" si="32"/>
        <v>0</v>
      </c>
      <c r="AW47" s="8">
        <f t="shared" si="32"/>
        <v>0</v>
      </c>
      <c r="AX47" s="8">
        <f t="shared" si="32"/>
        <v>0</v>
      </c>
      <c r="AY47" s="8">
        <f t="shared" si="32"/>
        <v>0</v>
      </c>
      <c r="AZ47" s="8">
        <f t="shared" si="32"/>
        <v>0</v>
      </c>
      <c r="BA47" s="8">
        <f t="shared" si="32"/>
        <v>0</v>
      </c>
      <c r="BB47" s="8">
        <f t="shared" si="32"/>
        <v>0</v>
      </c>
      <c r="BC47" s="8">
        <f t="shared" si="32"/>
        <v>0</v>
      </c>
      <c r="BD47" s="8">
        <f t="shared" si="32"/>
        <v>0</v>
      </c>
      <c r="BE47" s="8">
        <f t="shared" si="32"/>
        <v>0</v>
      </c>
      <c r="BF47" s="8">
        <f t="shared" si="32"/>
        <v>0</v>
      </c>
      <c r="BG47" s="8">
        <f t="shared" si="32"/>
        <v>0</v>
      </c>
      <c r="BH47" s="8">
        <f t="shared" si="32"/>
        <v>0</v>
      </c>
      <c r="BI47" s="8">
        <f t="shared" si="32"/>
        <v>0</v>
      </c>
      <c r="BJ47" s="8">
        <f t="shared" si="32"/>
        <v>0</v>
      </c>
      <c r="BK47" s="8">
        <f t="shared" si="32"/>
        <v>0</v>
      </c>
      <c r="BL47" s="8">
        <f t="shared" si="32"/>
        <v>0</v>
      </c>
      <c r="BM47" s="8">
        <f t="shared" si="32"/>
        <v>0</v>
      </c>
      <c r="BN47" s="8">
        <f t="shared" si="32"/>
        <v>0</v>
      </c>
      <c r="BO47" s="8">
        <f t="shared" si="32"/>
        <v>0</v>
      </c>
      <c r="BP47" s="8">
        <f t="shared" si="32"/>
        <v>0</v>
      </c>
      <c r="BQ47" s="8">
        <f t="shared" si="31"/>
        <v>0</v>
      </c>
      <c r="BR47" s="8">
        <f t="shared" si="31"/>
        <v>1</v>
      </c>
      <c r="BS47" s="8">
        <f t="shared" si="31"/>
        <v>0</v>
      </c>
      <c r="BT47" s="8">
        <f t="shared" si="31"/>
        <v>0</v>
      </c>
      <c r="BU47" s="8">
        <f t="shared" si="31"/>
        <v>0</v>
      </c>
      <c r="BV47" s="8">
        <f t="shared" si="31"/>
        <v>0</v>
      </c>
      <c r="BW47" s="8">
        <f t="shared" si="31"/>
        <v>0</v>
      </c>
      <c r="BX47" s="8">
        <f t="shared" si="31"/>
        <v>0</v>
      </c>
      <c r="BY47" s="8">
        <f t="shared" si="31"/>
        <v>0</v>
      </c>
      <c r="BZ47" s="8">
        <f t="shared" si="31"/>
        <v>0</v>
      </c>
      <c r="CA47" s="8">
        <f t="shared" si="31"/>
        <v>0</v>
      </c>
      <c r="CB47" s="8">
        <f t="shared" si="31"/>
        <v>0</v>
      </c>
      <c r="CC47" s="8">
        <f t="shared" si="31"/>
        <v>0</v>
      </c>
      <c r="CD47" s="8">
        <f t="shared" si="31"/>
        <v>0</v>
      </c>
      <c r="CE47" s="8">
        <f t="shared" si="31"/>
        <v>0</v>
      </c>
      <c r="CF47" s="8">
        <f t="shared" si="31"/>
        <v>0</v>
      </c>
      <c r="CG47" s="8">
        <f t="shared" si="31"/>
        <v>0</v>
      </c>
      <c r="CH47" s="8">
        <f t="shared" si="31"/>
        <v>0</v>
      </c>
      <c r="CI47" s="8">
        <f t="shared" si="31"/>
        <v>0</v>
      </c>
      <c r="CJ47" s="8">
        <f t="shared" si="31"/>
        <v>0</v>
      </c>
      <c r="CK47" s="8">
        <f t="shared" si="31"/>
        <v>0</v>
      </c>
      <c r="CL47" s="8">
        <f t="shared" si="31"/>
        <v>0</v>
      </c>
      <c r="CM47" s="8">
        <f t="shared" si="31"/>
        <v>0</v>
      </c>
      <c r="CN47" s="8">
        <f t="shared" si="31"/>
        <v>0</v>
      </c>
      <c r="CO47" s="8">
        <f t="shared" si="31"/>
        <v>0</v>
      </c>
      <c r="CP47" s="8">
        <f t="shared" si="31"/>
        <v>0</v>
      </c>
      <c r="CQ47" s="8">
        <f t="shared" si="31"/>
        <v>0</v>
      </c>
      <c r="CR47" s="8">
        <f t="shared" si="31"/>
        <v>0</v>
      </c>
      <c r="CS47" s="8">
        <f t="shared" si="31"/>
        <v>0</v>
      </c>
      <c r="CT47" s="8">
        <f t="shared" si="31"/>
        <v>0</v>
      </c>
      <c r="CU47" s="8">
        <f t="shared" si="31"/>
        <v>0</v>
      </c>
      <c r="CV47" s="8">
        <f t="shared" si="31"/>
        <v>0</v>
      </c>
      <c r="CW47" s="8">
        <f t="shared" si="31"/>
        <v>0</v>
      </c>
      <c r="CX47" s="8">
        <f t="shared" si="31"/>
        <v>0</v>
      </c>
      <c r="CY47" s="8">
        <f t="shared" si="31"/>
        <v>0</v>
      </c>
      <c r="CZ47" s="8">
        <f t="shared" si="31"/>
        <v>0</v>
      </c>
      <c r="DA47" s="9">
        <f t="shared" si="31"/>
        <v>0</v>
      </c>
      <c r="DB47" s="56"/>
      <c r="DC47" s="57"/>
      <c r="DD47" s="58" t="s">
        <v>335</v>
      </c>
      <c r="DE47">
        <f t="shared" si="3"/>
        <v>9815908</v>
      </c>
      <c r="DF47">
        <f t="shared" si="4"/>
        <v>2453977</v>
      </c>
      <c r="DG47">
        <f t="shared" si="5"/>
        <v>2453977</v>
      </c>
      <c r="DH47" s="57"/>
    </row>
    <row r="48" spans="1:115" x14ac:dyDescent="0.3">
      <c r="A48" s="56"/>
      <c r="B48" s="57"/>
      <c r="C48" s="58" t="s">
        <v>300</v>
      </c>
      <c r="D48" s="38">
        <f t="shared" si="27"/>
        <v>0</v>
      </c>
      <c r="E48" s="24">
        <f t="shared" si="32"/>
        <v>0</v>
      </c>
      <c r="F48" s="25">
        <f t="shared" si="32"/>
        <v>0</v>
      </c>
      <c r="G48" s="24">
        <f t="shared" si="32"/>
        <v>0</v>
      </c>
      <c r="H48" s="24">
        <f t="shared" si="32"/>
        <v>0</v>
      </c>
      <c r="I48" s="24">
        <f t="shared" si="32"/>
        <v>0</v>
      </c>
      <c r="J48" s="8">
        <f t="shared" si="32"/>
        <v>0</v>
      </c>
      <c r="K48" s="8">
        <f t="shared" si="32"/>
        <v>0</v>
      </c>
      <c r="L48" s="8">
        <f t="shared" si="32"/>
        <v>0</v>
      </c>
      <c r="M48" s="8">
        <f t="shared" si="32"/>
        <v>0</v>
      </c>
      <c r="N48" s="8">
        <f t="shared" si="32"/>
        <v>0</v>
      </c>
      <c r="O48" s="8">
        <f t="shared" si="32"/>
        <v>0</v>
      </c>
      <c r="P48" s="8">
        <f t="shared" si="32"/>
        <v>0</v>
      </c>
      <c r="Q48" s="8">
        <f t="shared" si="32"/>
        <v>0</v>
      </c>
      <c r="R48" s="8">
        <f t="shared" si="32"/>
        <v>0</v>
      </c>
      <c r="S48" s="8">
        <f t="shared" si="32"/>
        <v>0</v>
      </c>
      <c r="T48" s="8">
        <f t="shared" si="32"/>
        <v>0</v>
      </c>
      <c r="U48" s="8">
        <f t="shared" si="32"/>
        <v>0</v>
      </c>
      <c r="V48" s="8">
        <f t="shared" si="32"/>
        <v>0</v>
      </c>
      <c r="W48" s="8">
        <f t="shared" si="32"/>
        <v>0</v>
      </c>
      <c r="X48" s="8">
        <f t="shared" si="32"/>
        <v>0</v>
      </c>
      <c r="Y48" s="8">
        <f t="shared" si="32"/>
        <v>0</v>
      </c>
      <c r="Z48" s="8">
        <f t="shared" si="32"/>
        <v>0</v>
      </c>
      <c r="AA48" s="8">
        <f t="shared" si="32"/>
        <v>0</v>
      </c>
      <c r="AB48" s="8">
        <f t="shared" si="32"/>
        <v>0</v>
      </c>
      <c r="AC48" s="8">
        <f t="shared" si="32"/>
        <v>0</v>
      </c>
      <c r="AD48" s="8">
        <f t="shared" si="32"/>
        <v>0</v>
      </c>
      <c r="AE48" s="8">
        <f t="shared" si="32"/>
        <v>0</v>
      </c>
      <c r="AF48" s="8">
        <f t="shared" si="32"/>
        <v>0</v>
      </c>
      <c r="AG48" s="8">
        <f t="shared" si="32"/>
        <v>0</v>
      </c>
      <c r="AH48" s="8">
        <f t="shared" si="32"/>
        <v>0</v>
      </c>
      <c r="AI48" s="8">
        <f t="shared" si="32"/>
        <v>0</v>
      </c>
      <c r="AJ48" s="8">
        <f t="shared" si="32"/>
        <v>1</v>
      </c>
      <c r="AK48" s="8">
        <f t="shared" si="32"/>
        <v>0</v>
      </c>
      <c r="AL48" s="8">
        <f t="shared" si="32"/>
        <v>0</v>
      </c>
      <c r="AM48" s="8">
        <f t="shared" si="32"/>
        <v>0</v>
      </c>
      <c r="AN48" s="8">
        <f t="shared" si="32"/>
        <v>0</v>
      </c>
      <c r="AO48" s="8">
        <f t="shared" si="32"/>
        <v>0</v>
      </c>
      <c r="AP48" s="8">
        <f t="shared" si="32"/>
        <v>0</v>
      </c>
      <c r="AQ48" s="8">
        <f t="shared" si="32"/>
        <v>0</v>
      </c>
      <c r="AR48" s="8">
        <f t="shared" si="32"/>
        <v>0</v>
      </c>
      <c r="AS48" s="8">
        <f t="shared" si="32"/>
        <v>0</v>
      </c>
      <c r="AT48" s="8">
        <f t="shared" si="32"/>
        <v>0</v>
      </c>
      <c r="AU48" s="8">
        <f t="shared" si="32"/>
        <v>0</v>
      </c>
      <c r="AV48" s="8">
        <f t="shared" si="32"/>
        <v>0</v>
      </c>
      <c r="AW48" s="8">
        <f t="shared" si="32"/>
        <v>0</v>
      </c>
      <c r="AX48" s="8">
        <f t="shared" si="32"/>
        <v>0</v>
      </c>
      <c r="AY48" s="8">
        <f t="shared" si="32"/>
        <v>0</v>
      </c>
      <c r="AZ48" s="8">
        <f t="shared" si="32"/>
        <v>0</v>
      </c>
      <c r="BA48" s="8">
        <f t="shared" si="32"/>
        <v>0</v>
      </c>
      <c r="BB48" s="8">
        <f t="shared" si="32"/>
        <v>0</v>
      </c>
      <c r="BC48" s="8">
        <f t="shared" si="32"/>
        <v>0</v>
      </c>
      <c r="BD48" s="8">
        <f t="shared" si="32"/>
        <v>0</v>
      </c>
      <c r="BE48" s="8">
        <f t="shared" si="32"/>
        <v>0</v>
      </c>
      <c r="BF48" s="8">
        <f t="shared" si="32"/>
        <v>0</v>
      </c>
      <c r="BG48" s="8">
        <f t="shared" si="32"/>
        <v>0</v>
      </c>
      <c r="BH48" s="8">
        <f t="shared" si="32"/>
        <v>0</v>
      </c>
      <c r="BI48" s="8">
        <f t="shared" si="32"/>
        <v>0</v>
      </c>
      <c r="BJ48" s="8">
        <f t="shared" si="32"/>
        <v>0</v>
      </c>
      <c r="BK48" s="8">
        <f t="shared" si="32"/>
        <v>0</v>
      </c>
      <c r="BL48" s="8">
        <f t="shared" si="32"/>
        <v>0</v>
      </c>
      <c r="BM48" s="8">
        <f t="shared" si="32"/>
        <v>0</v>
      </c>
      <c r="BN48" s="8">
        <f t="shared" si="32"/>
        <v>0</v>
      </c>
      <c r="BO48" s="8">
        <f t="shared" si="32"/>
        <v>0</v>
      </c>
      <c r="BP48" s="8">
        <f t="shared" si="32"/>
        <v>0</v>
      </c>
      <c r="BQ48" s="8">
        <f t="shared" si="31"/>
        <v>0</v>
      </c>
      <c r="BR48" s="8">
        <f t="shared" si="31"/>
        <v>0</v>
      </c>
      <c r="BS48" s="8">
        <f t="shared" si="31"/>
        <v>1</v>
      </c>
      <c r="BT48" s="8">
        <f t="shared" si="31"/>
        <v>0</v>
      </c>
      <c r="BU48" s="8">
        <f t="shared" si="31"/>
        <v>0</v>
      </c>
      <c r="BV48" s="8">
        <f t="shared" si="31"/>
        <v>0</v>
      </c>
      <c r="BW48" s="8">
        <f t="shared" si="31"/>
        <v>0</v>
      </c>
      <c r="BX48" s="8">
        <f t="shared" si="31"/>
        <v>0</v>
      </c>
      <c r="BY48" s="8">
        <f t="shared" si="31"/>
        <v>0</v>
      </c>
      <c r="BZ48" s="8">
        <f t="shared" si="31"/>
        <v>0</v>
      </c>
      <c r="CA48" s="8">
        <f t="shared" si="31"/>
        <v>0</v>
      </c>
      <c r="CB48" s="8">
        <f t="shared" si="31"/>
        <v>0</v>
      </c>
      <c r="CC48" s="8">
        <f t="shared" si="31"/>
        <v>0</v>
      </c>
      <c r="CD48" s="8">
        <f t="shared" si="31"/>
        <v>1</v>
      </c>
      <c r="CE48" s="8">
        <f t="shared" si="31"/>
        <v>0</v>
      </c>
      <c r="CF48" s="8">
        <f t="shared" si="31"/>
        <v>0</v>
      </c>
      <c r="CG48" s="8">
        <f t="shared" si="31"/>
        <v>0</v>
      </c>
      <c r="CH48" s="8">
        <f t="shared" si="31"/>
        <v>0</v>
      </c>
      <c r="CI48" s="8">
        <f t="shared" si="31"/>
        <v>0</v>
      </c>
      <c r="CJ48" s="8">
        <f t="shared" si="31"/>
        <v>0</v>
      </c>
      <c r="CK48" s="8">
        <f t="shared" si="31"/>
        <v>0</v>
      </c>
      <c r="CL48" s="8">
        <f t="shared" si="31"/>
        <v>0</v>
      </c>
      <c r="CM48" s="8">
        <f t="shared" si="31"/>
        <v>0</v>
      </c>
      <c r="CN48" s="8">
        <f t="shared" si="31"/>
        <v>0</v>
      </c>
      <c r="CO48" s="8">
        <f t="shared" si="31"/>
        <v>0</v>
      </c>
      <c r="CP48" s="8">
        <f t="shared" si="31"/>
        <v>0</v>
      </c>
      <c r="CQ48" s="8">
        <f t="shared" si="31"/>
        <v>0</v>
      </c>
      <c r="CR48" s="8">
        <f t="shared" si="31"/>
        <v>0</v>
      </c>
      <c r="CS48" s="8">
        <f t="shared" si="31"/>
        <v>0</v>
      </c>
      <c r="CT48" s="8">
        <f t="shared" si="31"/>
        <v>0</v>
      </c>
      <c r="CU48" s="8">
        <f t="shared" si="31"/>
        <v>0</v>
      </c>
      <c r="CV48" s="8">
        <f t="shared" si="31"/>
        <v>0</v>
      </c>
      <c r="CW48" s="8">
        <f t="shared" si="31"/>
        <v>0</v>
      </c>
      <c r="CX48" s="8">
        <f t="shared" si="31"/>
        <v>0</v>
      </c>
      <c r="CY48" s="8">
        <f t="shared" si="31"/>
        <v>0</v>
      </c>
      <c r="CZ48" s="8">
        <f t="shared" si="31"/>
        <v>0</v>
      </c>
      <c r="DA48" s="9">
        <f t="shared" si="31"/>
        <v>0</v>
      </c>
      <c r="DB48" s="56"/>
      <c r="DC48" s="57"/>
      <c r="DD48" s="58" t="s">
        <v>300</v>
      </c>
      <c r="DE48">
        <f t="shared" si="3"/>
        <v>34492091</v>
      </c>
      <c r="DF48">
        <f t="shared" si="4"/>
        <v>8623022.75</v>
      </c>
      <c r="DG48">
        <f t="shared" si="5"/>
        <v>8623022.75</v>
      </c>
      <c r="DH48" s="57"/>
    </row>
    <row r="49" spans="1:112" x14ac:dyDescent="0.3">
      <c r="A49" s="56"/>
      <c r="B49" s="57"/>
      <c r="C49" s="58" t="s">
        <v>271</v>
      </c>
      <c r="D49" s="38">
        <f t="shared" si="27"/>
        <v>0</v>
      </c>
      <c r="E49" s="24">
        <f t="shared" si="32"/>
        <v>0</v>
      </c>
      <c r="F49" s="25">
        <f t="shared" si="32"/>
        <v>0</v>
      </c>
      <c r="G49" s="24">
        <f t="shared" si="32"/>
        <v>0</v>
      </c>
      <c r="H49" s="24">
        <f t="shared" si="32"/>
        <v>0</v>
      </c>
      <c r="I49" s="24">
        <f t="shared" si="32"/>
        <v>0</v>
      </c>
      <c r="J49" s="8">
        <f t="shared" si="32"/>
        <v>0</v>
      </c>
      <c r="K49" s="8">
        <f t="shared" si="32"/>
        <v>0</v>
      </c>
      <c r="L49" s="8">
        <f t="shared" si="32"/>
        <v>0</v>
      </c>
      <c r="M49" s="8">
        <f t="shared" si="32"/>
        <v>0</v>
      </c>
      <c r="N49" s="8">
        <f t="shared" si="32"/>
        <v>1</v>
      </c>
      <c r="O49" s="8">
        <f t="shared" si="32"/>
        <v>0</v>
      </c>
      <c r="P49" s="8">
        <f t="shared" si="32"/>
        <v>0</v>
      </c>
      <c r="Q49" s="8">
        <f t="shared" si="32"/>
        <v>0</v>
      </c>
      <c r="R49" s="8">
        <f t="shared" si="32"/>
        <v>0</v>
      </c>
      <c r="S49" s="8">
        <f t="shared" si="32"/>
        <v>0</v>
      </c>
      <c r="T49" s="8">
        <f t="shared" si="32"/>
        <v>0</v>
      </c>
      <c r="U49" s="8">
        <f t="shared" si="32"/>
        <v>0</v>
      </c>
      <c r="V49" s="8">
        <f t="shared" si="32"/>
        <v>0</v>
      </c>
      <c r="W49" s="8">
        <f t="shared" si="32"/>
        <v>0</v>
      </c>
      <c r="X49" s="8">
        <f t="shared" si="32"/>
        <v>0</v>
      </c>
      <c r="Y49" s="8">
        <f t="shared" si="32"/>
        <v>0</v>
      </c>
      <c r="Z49" s="8">
        <f t="shared" si="32"/>
        <v>0</v>
      </c>
      <c r="AA49" s="8">
        <f t="shared" si="32"/>
        <v>0</v>
      </c>
      <c r="AB49" s="8">
        <f t="shared" si="32"/>
        <v>0</v>
      </c>
      <c r="AC49" s="8">
        <f t="shared" si="32"/>
        <v>0</v>
      </c>
      <c r="AD49" s="8">
        <f t="shared" si="32"/>
        <v>0</v>
      </c>
      <c r="AE49" s="8">
        <f t="shared" si="32"/>
        <v>0</v>
      </c>
      <c r="AF49" s="8">
        <f t="shared" si="32"/>
        <v>0</v>
      </c>
      <c r="AG49" s="8">
        <f t="shared" si="32"/>
        <v>0</v>
      </c>
      <c r="AH49" s="8">
        <f t="shared" si="32"/>
        <v>0</v>
      </c>
      <c r="AI49" s="8">
        <f t="shared" si="32"/>
        <v>0</v>
      </c>
      <c r="AJ49" s="8">
        <f t="shared" si="32"/>
        <v>0</v>
      </c>
      <c r="AK49" s="8">
        <f t="shared" si="32"/>
        <v>0</v>
      </c>
      <c r="AL49" s="8">
        <f t="shared" si="32"/>
        <v>0</v>
      </c>
      <c r="AM49" s="8">
        <f t="shared" si="32"/>
        <v>0</v>
      </c>
      <c r="AN49" s="8">
        <f t="shared" si="32"/>
        <v>0</v>
      </c>
      <c r="AO49" s="8">
        <f t="shared" si="32"/>
        <v>0</v>
      </c>
      <c r="AP49" s="8">
        <f t="shared" si="32"/>
        <v>0</v>
      </c>
      <c r="AQ49" s="8">
        <f t="shared" si="32"/>
        <v>0</v>
      </c>
      <c r="AR49" s="8">
        <f t="shared" si="32"/>
        <v>0</v>
      </c>
      <c r="AS49" s="8">
        <f t="shared" si="32"/>
        <v>0</v>
      </c>
      <c r="AT49" s="8">
        <f t="shared" si="32"/>
        <v>0</v>
      </c>
      <c r="AU49" s="8">
        <f t="shared" si="32"/>
        <v>0</v>
      </c>
      <c r="AV49" s="8">
        <f t="shared" si="32"/>
        <v>0</v>
      </c>
      <c r="AW49" s="8">
        <f t="shared" si="32"/>
        <v>0</v>
      </c>
      <c r="AX49" s="8">
        <f t="shared" si="32"/>
        <v>0</v>
      </c>
      <c r="AY49" s="8">
        <f t="shared" si="32"/>
        <v>0</v>
      </c>
      <c r="AZ49" s="8">
        <f t="shared" si="32"/>
        <v>0</v>
      </c>
      <c r="BA49" s="8">
        <f t="shared" si="32"/>
        <v>0</v>
      </c>
      <c r="BB49" s="8">
        <f t="shared" si="32"/>
        <v>0</v>
      </c>
      <c r="BC49" s="8">
        <f t="shared" si="32"/>
        <v>0</v>
      </c>
      <c r="BD49" s="8">
        <f t="shared" si="32"/>
        <v>0</v>
      </c>
      <c r="BE49" s="8">
        <f t="shared" si="32"/>
        <v>0</v>
      </c>
      <c r="BF49" s="8">
        <f t="shared" si="32"/>
        <v>0</v>
      </c>
      <c r="BG49" s="8">
        <f t="shared" si="32"/>
        <v>0</v>
      </c>
      <c r="BH49" s="8">
        <f t="shared" si="32"/>
        <v>0</v>
      </c>
      <c r="BI49" s="8">
        <f t="shared" si="32"/>
        <v>0</v>
      </c>
      <c r="BJ49" s="8">
        <f t="shared" si="32"/>
        <v>0</v>
      </c>
      <c r="BK49" s="8">
        <f t="shared" si="32"/>
        <v>0</v>
      </c>
      <c r="BL49" s="8">
        <f t="shared" si="32"/>
        <v>0</v>
      </c>
      <c r="BM49" s="8">
        <f t="shared" si="32"/>
        <v>0</v>
      </c>
      <c r="BN49" s="8">
        <f t="shared" si="32"/>
        <v>0</v>
      </c>
      <c r="BO49" s="8">
        <f t="shared" si="32"/>
        <v>0</v>
      </c>
      <c r="BP49" s="8">
        <f t="shared" si="32"/>
        <v>0</v>
      </c>
      <c r="BQ49" s="8">
        <f t="shared" si="31"/>
        <v>0</v>
      </c>
      <c r="BR49" s="8">
        <f t="shared" si="31"/>
        <v>0</v>
      </c>
      <c r="BS49" s="8">
        <f t="shared" si="31"/>
        <v>0</v>
      </c>
      <c r="BT49" s="8">
        <f t="shared" si="31"/>
        <v>0</v>
      </c>
      <c r="BU49" s="8">
        <f t="shared" si="31"/>
        <v>0</v>
      </c>
      <c r="BV49" s="8">
        <f t="shared" si="31"/>
        <v>0</v>
      </c>
      <c r="BW49" s="8">
        <f t="shared" si="31"/>
        <v>0</v>
      </c>
      <c r="BX49" s="8">
        <f t="shared" si="31"/>
        <v>0</v>
      </c>
      <c r="BY49" s="8">
        <f t="shared" si="31"/>
        <v>0</v>
      </c>
      <c r="BZ49" s="8">
        <f t="shared" si="31"/>
        <v>0</v>
      </c>
      <c r="CA49" s="8">
        <f t="shared" si="31"/>
        <v>0</v>
      </c>
      <c r="CB49" s="8">
        <f t="shared" si="31"/>
        <v>0</v>
      </c>
      <c r="CC49" s="8">
        <f t="shared" si="31"/>
        <v>0</v>
      </c>
      <c r="CD49" s="8">
        <f t="shared" si="31"/>
        <v>0</v>
      </c>
      <c r="CE49" s="8">
        <f t="shared" si="31"/>
        <v>0</v>
      </c>
      <c r="CF49" s="8">
        <f t="shared" si="31"/>
        <v>0</v>
      </c>
      <c r="CG49" s="8">
        <f t="shared" si="31"/>
        <v>0</v>
      </c>
      <c r="CH49" s="8">
        <f t="shared" si="31"/>
        <v>0</v>
      </c>
      <c r="CI49" s="8">
        <f t="shared" si="31"/>
        <v>0</v>
      </c>
      <c r="CJ49" s="8">
        <f t="shared" si="31"/>
        <v>0</v>
      </c>
      <c r="CK49" s="8">
        <f t="shared" si="31"/>
        <v>0</v>
      </c>
      <c r="CL49" s="8">
        <f t="shared" si="31"/>
        <v>0</v>
      </c>
      <c r="CM49" s="8">
        <f t="shared" si="31"/>
        <v>0</v>
      </c>
      <c r="CN49" s="8">
        <f t="shared" si="31"/>
        <v>0</v>
      </c>
      <c r="CO49" s="8">
        <f t="shared" si="31"/>
        <v>0</v>
      </c>
      <c r="CP49" s="8">
        <f t="shared" si="31"/>
        <v>0</v>
      </c>
      <c r="CQ49" s="8">
        <f t="shared" si="31"/>
        <v>0</v>
      </c>
      <c r="CR49" s="8">
        <f t="shared" si="31"/>
        <v>0</v>
      </c>
      <c r="CS49" s="8">
        <f t="shared" si="31"/>
        <v>0</v>
      </c>
      <c r="CT49" s="8">
        <f t="shared" si="31"/>
        <v>0</v>
      </c>
      <c r="CU49" s="8">
        <f t="shared" si="31"/>
        <v>0</v>
      </c>
      <c r="CV49" s="8">
        <f t="shared" si="31"/>
        <v>0</v>
      </c>
      <c r="CW49" s="8">
        <f t="shared" si="31"/>
        <v>0</v>
      </c>
      <c r="CX49" s="8">
        <f t="shared" si="31"/>
        <v>0</v>
      </c>
      <c r="CY49" s="8">
        <f t="shared" si="31"/>
        <v>0</v>
      </c>
      <c r="CZ49" s="8">
        <f t="shared" si="31"/>
        <v>0</v>
      </c>
      <c r="DA49" s="9">
        <f t="shared" si="31"/>
        <v>0</v>
      </c>
      <c r="DB49" s="56"/>
      <c r="DC49" s="57"/>
      <c r="DD49" s="58" t="s">
        <v>271</v>
      </c>
      <c r="DE49">
        <f t="shared" si="3"/>
        <v>37718876</v>
      </c>
      <c r="DF49">
        <f t="shared" si="4"/>
        <v>12572958.666666666</v>
      </c>
      <c r="DG49">
        <f t="shared" si="5"/>
        <v>12572958.666666666</v>
      </c>
      <c r="DH49" s="57"/>
    </row>
    <row r="50" spans="1:112" x14ac:dyDescent="0.3">
      <c r="A50" s="56"/>
      <c r="B50" s="57"/>
      <c r="C50" s="58" t="s">
        <v>305</v>
      </c>
      <c r="D50" s="38">
        <f t="shared" si="27"/>
        <v>0</v>
      </c>
      <c r="E50" s="24">
        <f t="shared" si="32"/>
        <v>0</v>
      </c>
      <c r="F50" s="25">
        <f t="shared" si="32"/>
        <v>0</v>
      </c>
      <c r="G50" s="24">
        <f t="shared" si="32"/>
        <v>0</v>
      </c>
      <c r="H50" s="24">
        <f t="shared" si="32"/>
        <v>0</v>
      </c>
      <c r="I50" s="24">
        <f t="shared" si="32"/>
        <v>0</v>
      </c>
      <c r="J50" s="8">
        <f t="shared" si="32"/>
        <v>0</v>
      </c>
      <c r="K50" s="8">
        <f t="shared" si="32"/>
        <v>0</v>
      </c>
      <c r="L50" s="8">
        <f t="shared" si="32"/>
        <v>0</v>
      </c>
      <c r="M50" s="8">
        <f t="shared" si="32"/>
        <v>0</v>
      </c>
      <c r="N50" s="8">
        <f t="shared" si="32"/>
        <v>0</v>
      </c>
      <c r="O50" s="8">
        <f t="shared" si="32"/>
        <v>0</v>
      </c>
      <c r="P50" s="8">
        <f t="shared" si="32"/>
        <v>0</v>
      </c>
      <c r="Q50" s="8">
        <f t="shared" si="32"/>
        <v>0</v>
      </c>
      <c r="R50" s="8">
        <f t="shared" si="32"/>
        <v>0</v>
      </c>
      <c r="S50" s="8">
        <f t="shared" si="32"/>
        <v>0</v>
      </c>
      <c r="T50" s="8">
        <f t="shared" si="32"/>
        <v>0</v>
      </c>
      <c r="U50" s="8">
        <f t="shared" si="32"/>
        <v>0</v>
      </c>
      <c r="V50" s="8">
        <f t="shared" si="32"/>
        <v>0</v>
      </c>
      <c r="W50" s="8">
        <f t="shared" si="32"/>
        <v>0</v>
      </c>
      <c r="X50" s="8">
        <f t="shared" si="32"/>
        <v>0</v>
      </c>
      <c r="Y50" s="8">
        <f t="shared" si="32"/>
        <v>0</v>
      </c>
      <c r="Z50" s="8">
        <f t="shared" si="32"/>
        <v>0</v>
      </c>
      <c r="AA50" s="8">
        <f t="shared" si="32"/>
        <v>0</v>
      </c>
      <c r="AB50" s="8">
        <f t="shared" si="32"/>
        <v>0</v>
      </c>
      <c r="AC50" s="8">
        <f t="shared" si="32"/>
        <v>0</v>
      </c>
      <c r="AD50" s="8">
        <f t="shared" si="32"/>
        <v>0</v>
      </c>
      <c r="AE50" s="8">
        <f t="shared" si="32"/>
        <v>0</v>
      </c>
      <c r="AF50" s="8">
        <f t="shared" si="32"/>
        <v>0</v>
      </c>
      <c r="AG50" s="8">
        <f t="shared" si="32"/>
        <v>0</v>
      </c>
      <c r="AH50" s="8">
        <f t="shared" si="32"/>
        <v>0</v>
      </c>
      <c r="AI50" s="8">
        <f t="shared" si="32"/>
        <v>0</v>
      </c>
      <c r="AJ50" s="8">
        <f t="shared" si="32"/>
        <v>0</v>
      </c>
      <c r="AK50" s="8">
        <f t="shared" si="32"/>
        <v>0</v>
      </c>
      <c r="AL50" s="8">
        <f t="shared" si="32"/>
        <v>0</v>
      </c>
      <c r="AM50" s="8">
        <f t="shared" si="32"/>
        <v>0</v>
      </c>
      <c r="AN50" s="8">
        <f t="shared" si="32"/>
        <v>0</v>
      </c>
      <c r="AO50" s="8">
        <f t="shared" si="32"/>
        <v>1</v>
      </c>
      <c r="AP50" s="8">
        <f t="shared" si="32"/>
        <v>0</v>
      </c>
      <c r="AQ50" s="8">
        <f t="shared" si="32"/>
        <v>0</v>
      </c>
      <c r="AR50" s="8">
        <f t="shared" si="32"/>
        <v>0</v>
      </c>
      <c r="AS50" s="8">
        <f t="shared" si="32"/>
        <v>0</v>
      </c>
      <c r="AT50" s="8">
        <f t="shared" si="32"/>
        <v>0</v>
      </c>
      <c r="AU50" s="8">
        <f t="shared" si="32"/>
        <v>0</v>
      </c>
      <c r="AV50" s="8">
        <f t="shared" si="32"/>
        <v>0</v>
      </c>
      <c r="AW50" s="8">
        <f t="shared" si="32"/>
        <v>0</v>
      </c>
      <c r="AX50" s="8">
        <f t="shared" si="32"/>
        <v>0</v>
      </c>
      <c r="AY50" s="8">
        <f t="shared" si="32"/>
        <v>0</v>
      </c>
      <c r="AZ50" s="8">
        <f t="shared" si="32"/>
        <v>0</v>
      </c>
      <c r="BA50" s="8">
        <f t="shared" si="32"/>
        <v>0</v>
      </c>
      <c r="BB50" s="8">
        <f t="shared" si="32"/>
        <v>0</v>
      </c>
      <c r="BC50" s="8">
        <f t="shared" si="32"/>
        <v>0</v>
      </c>
      <c r="BD50" s="8">
        <f t="shared" si="32"/>
        <v>0</v>
      </c>
      <c r="BE50" s="8">
        <f t="shared" si="32"/>
        <v>0</v>
      </c>
      <c r="BF50" s="8">
        <f t="shared" si="32"/>
        <v>0</v>
      </c>
      <c r="BG50" s="8">
        <f t="shared" si="32"/>
        <v>0</v>
      </c>
      <c r="BH50" s="8">
        <f t="shared" si="32"/>
        <v>0</v>
      </c>
      <c r="BI50" s="8">
        <f t="shared" si="32"/>
        <v>0</v>
      </c>
      <c r="BJ50" s="8">
        <f t="shared" si="32"/>
        <v>0</v>
      </c>
      <c r="BK50" s="8">
        <f t="shared" si="32"/>
        <v>0</v>
      </c>
      <c r="BL50" s="8">
        <f t="shared" si="32"/>
        <v>0</v>
      </c>
      <c r="BM50" s="8">
        <f t="shared" si="32"/>
        <v>0</v>
      </c>
      <c r="BN50" s="8">
        <f t="shared" si="32"/>
        <v>0</v>
      </c>
      <c r="BO50" s="8">
        <f t="shared" si="32"/>
        <v>0</v>
      </c>
      <c r="BP50" s="8">
        <f t="shared" ref="BP50:DA53" si="33">COUNTIF(BP$3:BP$6,$C50)</f>
        <v>0</v>
      </c>
      <c r="BQ50" s="8">
        <f t="shared" si="33"/>
        <v>0</v>
      </c>
      <c r="BR50" s="8">
        <f t="shared" si="33"/>
        <v>0</v>
      </c>
      <c r="BS50" s="8">
        <f t="shared" si="33"/>
        <v>0</v>
      </c>
      <c r="BT50" s="8">
        <f t="shared" si="33"/>
        <v>0</v>
      </c>
      <c r="BU50" s="8">
        <f t="shared" si="33"/>
        <v>0</v>
      </c>
      <c r="BV50" s="8">
        <f t="shared" si="33"/>
        <v>0</v>
      </c>
      <c r="BW50" s="8">
        <f t="shared" si="33"/>
        <v>0</v>
      </c>
      <c r="BX50" s="8">
        <f t="shared" si="33"/>
        <v>0</v>
      </c>
      <c r="BY50" s="8">
        <f t="shared" si="33"/>
        <v>0</v>
      </c>
      <c r="BZ50" s="8">
        <f t="shared" si="33"/>
        <v>0</v>
      </c>
      <c r="CA50" s="8">
        <f t="shared" si="33"/>
        <v>0</v>
      </c>
      <c r="CB50" s="8">
        <f t="shared" si="33"/>
        <v>0</v>
      </c>
      <c r="CC50" s="8">
        <f t="shared" si="33"/>
        <v>0</v>
      </c>
      <c r="CD50" s="8">
        <f t="shared" si="33"/>
        <v>0</v>
      </c>
      <c r="CE50" s="8">
        <f t="shared" si="33"/>
        <v>0</v>
      </c>
      <c r="CF50" s="8">
        <f t="shared" si="33"/>
        <v>0</v>
      </c>
      <c r="CG50" s="8">
        <f t="shared" si="33"/>
        <v>0</v>
      </c>
      <c r="CH50" s="8">
        <f t="shared" si="33"/>
        <v>0</v>
      </c>
      <c r="CI50" s="8">
        <f t="shared" si="33"/>
        <v>0</v>
      </c>
      <c r="CJ50" s="8">
        <f t="shared" si="33"/>
        <v>0</v>
      </c>
      <c r="CK50" s="8">
        <f t="shared" si="33"/>
        <v>0</v>
      </c>
      <c r="CL50" s="8">
        <f t="shared" si="33"/>
        <v>0</v>
      </c>
      <c r="CM50" s="8">
        <f t="shared" si="33"/>
        <v>0</v>
      </c>
      <c r="CN50" s="8">
        <f t="shared" si="33"/>
        <v>0</v>
      </c>
      <c r="CO50" s="8">
        <f t="shared" si="33"/>
        <v>0</v>
      </c>
      <c r="CP50" s="8">
        <f t="shared" si="33"/>
        <v>0</v>
      </c>
      <c r="CQ50" s="8">
        <f t="shared" si="33"/>
        <v>0</v>
      </c>
      <c r="CR50" s="8">
        <f t="shared" si="33"/>
        <v>0</v>
      </c>
      <c r="CS50" s="8">
        <f t="shared" si="33"/>
        <v>0</v>
      </c>
      <c r="CT50" s="8">
        <f t="shared" si="33"/>
        <v>0</v>
      </c>
      <c r="CU50" s="8">
        <f t="shared" si="33"/>
        <v>0</v>
      </c>
      <c r="CV50" s="8">
        <f t="shared" si="33"/>
        <v>0</v>
      </c>
      <c r="CW50" s="8">
        <f t="shared" si="33"/>
        <v>0</v>
      </c>
      <c r="CX50" s="8">
        <f t="shared" si="33"/>
        <v>0</v>
      </c>
      <c r="CY50" s="8">
        <f t="shared" si="33"/>
        <v>0</v>
      </c>
      <c r="CZ50" s="8">
        <f t="shared" si="33"/>
        <v>0</v>
      </c>
      <c r="DA50" s="9">
        <f t="shared" si="33"/>
        <v>0</v>
      </c>
      <c r="DB50" s="56"/>
      <c r="DC50" s="57"/>
      <c r="DD50" s="58" t="s">
        <v>305</v>
      </c>
      <c r="DE50">
        <f t="shared" si="3"/>
        <v>15760834</v>
      </c>
      <c r="DF50">
        <f t="shared" si="4"/>
        <v>3940208.5</v>
      </c>
      <c r="DG50">
        <f t="shared" si="5"/>
        <v>3940208.5</v>
      </c>
      <c r="DH50" s="57"/>
    </row>
    <row r="51" spans="1:112" x14ac:dyDescent="0.3">
      <c r="A51" s="56"/>
      <c r="B51" s="57"/>
      <c r="C51" s="58" t="s">
        <v>359</v>
      </c>
      <c r="D51" s="38">
        <f t="shared" si="27"/>
        <v>0</v>
      </c>
      <c r="E51" s="24">
        <f t="shared" ref="E51:BP54" si="34">COUNTIF(E$3:E$6,$C51)</f>
        <v>0</v>
      </c>
      <c r="F51" s="25">
        <f t="shared" si="34"/>
        <v>0</v>
      </c>
      <c r="G51" s="24">
        <f t="shared" si="34"/>
        <v>0</v>
      </c>
      <c r="H51" s="24">
        <f t="shared" si="34"/>
        <v>0</v>
      </c>
      <c r="I51" s="24">
        <f t="shared" si="34"/>
        <v>0</v>
      </c>
      <c r="J51" s="8">
        <f t="shared" si="34"/>
        <v>0</v>
      </c>
      <c r="K51" s="8">
        <f t="shared" si="34"/>
        <v>0</v>
      </c>
      <c r="L51" s="8">
        <f t="shared" si="34"/>
        <v>0</v>
      </c>
      <c r="M51" s="8">
        <f t="shared" si="34"/>
        <v>0</v>
      </c>
      <c r="N51" s="8">
        <f t="shared" si="34"/>
        <v>0</v>
      </c>
      <c r="O51" s="8">
        <f t="shared" si="34"/>
        <v>0</v>
      </c>
      <c r="P51" s="8">
        <f t="shared" si="34"/>
        <v>0</v>
      </c>
      <c r="Q51" s="8">
        <f t="shared" si="34"/>
        <v>0</v>
      </c>
      <c r="R51" s="8">
        <f t="shared" si="34"/>
        <v>0</v>
      </c>
      <c r="S51" s="8">
        <f t="shared" si="34"/>
        <v>0</v>
      </c>
      <c r="T51" s="8">
        <f t="shared" si="34"/>
        <v>0</v>
      </c>
      <c r="U51" s="8">
        <f t="shared" si="34"/>
        <v>0</v>
      </c>
      <c r="V51" s="8">
        <f t="shared" si="34"/>
        <v>0</v>
      </c>
      <c r="W51" s="8">
        <f t="shared" si="34"/>
        <v>0</v>
      </c>
      <c r="X51" s="8">
        <f t="shared" si="34"/>
        <v>0</v>
      </c>
      <c r="Y51" s="8">
        <f t="shared" si="34"/>
        <v>0</v>
      </c>
      <c r="Z51" s="8">
        <f t="shared" si="34"/>
        <v>0</v>
      </c>
      <c r="AA51" s="8">
        <f t="shared" si="34"/>
        <v>0</v>
      </c>
      <c r="AB51" s="8">
        <f t="shared" si="34"/>
        <v>0</v>
      </c>
      <c r="AC51" s="8">
        <f t="shared" si="34"/>
        <v>0</v>
      </c>
      <c r="AD51" s="8">
        <f t="shared" si="34"/>
        <v>0</v>
      </c>
      <c r="AE51" s="8">
        <f t="shared" si="34"/>
        <v>0</v>
      </c>
      <c r="AF51" s="8">
        <f t="shared" si="34"/>
        <v>0</v>
      </c>
      <c r="AG51" s="8">
        <f t="shared" si="34"/>
        <v>0</v>
      </c>
      <c r="AH51" s="8">
        <f t="shared" si="34"/>
        <v>0</v>
      </c>
      <c r="AI51" s="8">
        <f t="shared" si="34"/>
        <v>0</v>
      </c>
      <c r="AJ51" s="8">
        <f t="shared" si="34"/>
        <v>0</v>
      </c>
      <c r="AK51" s="8">
        <f t="shared" si="34"/>
        <v>0</v>
      </c>
      <c r="AL51" s="8">
        <f t="shared" si="34"/>
        <v>0</v>
      </c>
      <c r="AM51" s="8">
        <f t="shared" si="34"/>
        <v>0</v>
      </c>
      <c r="AN51" s="8">
        <f t="shared" si="34"/>
        <v>0</v>
      </c>
      <c r="AO51" s="8">
        <f t="shared" si="34"/>
        <v>0</v>
      </c>
      <c r="AP51" s="8">
        <f t="shared" si="34"/>
        <v>0</v>
      </c>
      <c r="AQ51" s="8">
        <f t="shared" si="34"/>
        <v>0</v>
      </c>
      <c r="AR51" s="8">
        <f t="shared" si="34"/>
        <v>0</v>
      </c>
      <c r="AS51" s="8">
        <f t="shared" si="34"/>
        <v>0</v>
      </c>
      <c r="AT51" s="8">
        <f t="shared" si="34"/>
        <v>0</v>
      </c>
      <c r="AU51" s="8">
        <f t="shared" si="34"/>
        <v>0</v>
      </c>
      <c r="AV51" s="8">
        <f t="shared" si="34"/>
        <v>0</v>
      </c>
      <c r="AW51" s="8">
        <f t="shared" si="34"/>
        <v>0</v>
      </c>
      <c r="AX51" s="8">
        <f t="shared" si="34"/>
        <v>0</v>
      </c>
      <c r="AY51" s="8">
        <f t="shared" si="34"/>
        <v>0</v>
      </c>
      <c r="AZ51" s="8">
        <f t="shared" si="34"/>
        <v>0</v>
      </c>
      <c r="BA51" s="8">
        <f t="shared" si="34"/>
        <v>0</v>
      </c>
      <c r="BB51" s="8">
        <f t="shared" si="34"/>
        <v>0</v>
      </c>
      <c r="BC51" s="8">
        <f t="shared" si="34"/>
        <v>0</v>
      </c>
      <c r="BD51" s="8">
        <f t="shared" si="34"/>
        <v>0</v>
      </c>
      <c r="BE51" s="8">
        <f t="shared" si="34"/>
        <v>0</v>
      </c>
      <c r="BF51" s="8">
        <f t="shared" si="34"/>
        <v>0</v>
      </c>
      <c r="BG51" s="8">
        <f t="shared" si="34"/>
        <v>0</v>
      </c>
      <c r="BH51" s="8">
        <f t="shared" si="34"/>
        <v>0</v>
      </c>
      <c r="BI51" s="8">
        <f t="shared" si="34"/>
        <v>0</v>
      </c>
      <c r="BJ51" s="8">
        <f t="shared" si="34"/>
        <v>0</v>
      </c>
      <c r="BK51" s="8">
        <f t="shared" si="34"/>
        <v>0</v>
      </c>
      <c r="BL51" s="8">
        <f t="shared" si="34"/>
        <v>0</v>
      </c>
      <c r="BM51" s="8">
        <f t="shared" si="34"/>
        <v>0</v>
      </c>
      <c r="BN51" s="8">
        <f t="shared" si="34"/>
        <v>0</v>
      </c>
      <c r="BO51" s="8">
        <f t="shared" si="34"/>
        <v>0</v>
      </c>
      <c r="BP51" s="8">
        <f t="shared" si="34"/>
        <v>0</v>
      </c>
      <c r="BQ51" s="8">
        <f t="shared" si="33"/>
        <v>0</v>
      </c>
      <c r="BR51" s="8">
        <f t="shared" si="33"/>
        <v>0</v>
      </c>
      <c r="BS51" s="8">
        <f t="shared" si="33"/>
        <v>0</v>
      </c>
      <c r="BT51" s="8">
        <f t="shared" si="33"/>
        <v>0</v>
      </c>
      <c r="BU51" s="8">
        <f t="shared" si="33"/>
        <v>0</v>
      </c>
      <c r="BV51" s="8">
        <f t="shared" si="33"/>
        <v>0</v>
      </c>
      <c r="BW51" s="8">
        <f t="shared" si="33"/>
        <v>0</v>
      </c>
      <c r="BX51" s="8">
        <f t="shared" si="33"/>
        <v>0</v>
      </c>
      <c r="BY51" s="8">
        <f t="shared" si="33"/>
        <v>0</v>
      </c>
      <c r="BZ51" s="8">
        <f t="shared" si="33"/>
        <v>0</v>
      </c>
      <c r="CA51" s="8">
        <f t="shared" si="33"/>
        <v>0</v>
      </c>
      <c r="CB51" s="8">
        <f t="shared" si="33"/>
        <v>0</v>
      </c>
      <c r="CC51" s="8">
        <f t="shared" si="33"/>
        <v>0</v>
      </c>
      <c r="CD51" s="8">
        <f t="shared" si="33"/>
        <v>0</v>
      </c>
      <c r="CE51" s="8">
        <f t="shared" si="33"/>
        <v>0</v>
      </c>
      <c r="CF51" s="8">
        <f t="shared" si="33"/>
        <v>0</v>
      </c>
      <c r="CG51" s="8">
        <f t="shared" si="33"/>
        <v>0</v>
      </c>
      <c r="CH51" s="8">
        <f t="shared" si="33"/>
        <v>0</v>
      </c>
      <c r="CI51" s="8">
        <f t="shared" si="33"/>
        <v>0</v>
      </c>
      <c r="CJ51" s="8">
        <f t="shared" si="33"/>
        <v>0</v>
      </c>
      <c r="CK51" s="8">
        <f t="shared" si="33"/>
        <v>0</v>
      </c>
      <c r="CL51" s="8">
        <f t="shared" si="33"/>
        <v>0</v>
      </c>
      <c r="CM51" s="8">
        <f t="shared" si="33"/>
        <v>0</v>
      </c>
      <c r="CN51" s="8">
        <f t="shared" si="33"/>
        <v>0</v>
      </c>
      <c r="CO51" s="8">
        <f t="shared" si="33"/>
        <v>0</v>
      </c>
      <c r="CP51" s="8">
        <f t="shared" si="33"/>
        <v>0</v>
      </c>
      <c r="CQ51" s="8">
        <f t="shared" si="33"/>
        <v>0</v>
      </c>
      <c r="CR51" s="8">
        <f t="shared" si="33"/>
        <v>0</v>
      </c>
      <c r="CS51" s="8">
        <f t="shared" si="33"/>
        <v>1</v>
      </c>
      <c r="CT51" s="8">
        <f t="shared" si="33"/>
        <v>0</v>
      </c>
      <c r="CU51" s="8">
        <f t="shared" si="33"/>
        <v>0</v>
      </c>
      <c r="CV51" s="8">
        <f t="shared" si="33"/>
        <v>0</v>
      </c>
      <c r="CW51" s="8">
        <f t="shared" si="33"/>
        <v>0</v>
      </c>
      <c r="CX51" s="8">
        <f t="shared" si="33"/>
        <v>0</v>
      </c>
      <c r="CY51" s="8">
        <f t="shared" si="33"/>
        <v>0</v>
      </c>
      <c r="CZ51" s="8">
        <f t="shared" si="33"/>
        <v>0</v>
      </c>
      <c r="DA51" s="9">
        <f t="shared" si="33"/>
        <v>0</v>
      </c>
      <c r="DB51" s="56"/>
      <c r="DC51" s="57"/>
      <c r="DD51" s="58" t="s">
        <v>359</v>
      </c>
      <c r="DE51">
        <f t="shared" si="3"/>
        <v>5392140</v>
      </c>
      <c r="DF51">
        <f t="shared" si="4"/>
        <v>1348035</v>
      </c>
      <c r="DG51">
        <f t="shared" si="5"/>
        <v>1348035</v>
      </c>
      <c r="DH51" s="57"/>
    </row>
    <row r="52" spans="1:112" x14ac:dyDescent="0.3">
      <c r="A52" s="56"/>
      <c r="B52" s="57"/>
      <c r="C52" s="58" t="s">
        <v>267</v>
      </c>
      <c r="D52" s="38">
        <f t="shared" si="27"/>
        <v>0</v>
      </c>
      <c r="E52" s="24">
        <f t="shared" si="34"/>
        <v>0</v>
      </c>
      <c r="F52" s="25">
        <f t="shared" si="34"/>
        <v>0</v>
      </c>
      <c r="G52" s="24">
        <f t="shared" si="34"/>
        <v>0</v>
      </c>
      <c r="H52" s="24">
        <f t="shared" si="34"/>
        <v>0</v>
      </c>
      <c r="I52" s="24">
        <f t="shared" si="34"/>
        <v>0</v>
      </c>
      <c r="J52" s="8">
        <f t="shared" si="34"/>
        <v>1</v>
      </c>
      <c r="K52" s="8">
        <f t="shared" si="34"/>
        <v>0</v>
      </c>
      <c r="L52" s="8">
        <f t="shared" si="34"/>
        <v>0</v>
      </c>
      <c r="M52" s="8">
        <f t="shared" si="34"/>
        <v>0</v>
      </c>
      <c r="N52" s="8">
        <f t="shared" si="34"/>
        <v>0</v>
      </c>
      <c r="O52" s="8">
        <f t="shared" si="34"/>
        <v>0</v>
      </c>
      <c r="P52" s="8">
        <f t="shared" si="34"/>
        <v>0</v>
      </c>
      <c r="Q52" s="8">
        <f t="shared" si="34"/>
        <v>0</v>
      </c>
      <c r="R52" s="8">
        <f t="shared" si="34"/>
        <v>0</v>
      </c>
      <c r="S52" s="8">
        <f t="shared" si="34"/>
        <v>0</v>
      </c>
      <c r="T52" s="8">
        <f t="shared" si="34"/>
        <v>0</v>
      </c>
      <c r="U52" s="8">
        <f t="shared" si="34"/>
        <v>0</v>
      </c>
      <c r="V52" s="8">
        <f t="shared" si="34"/>
        <v>0</v>
      </c>
      <c r="W52" s="8">
        <f t="shared" si="34"/>
        <v>0</v>
      </c>
      <c r="X52" s="8">
        <f t="shared" si="34"/>
        <v>0</v>
      </c>
      <c r="Y52" s="8">
        <f t="shared" si="34"/>
        <v>0</v>
      </c>
      <c r="Z52" s="8">
        <f t="shared" si="34"/>
        <v>0</v>
      </c>
      <c r="AA52" s="8">
        <f t="shared" si="34"/>
        <v>0</v>
      </c>
      <c r="AB52" s="8">
        <f t="shared" si="34"/>
        <v>0</v>
      </c>
      <c r="AC52" s="8">
        <f t="shared" si="34"/>
        <v>0</v>
      </c>
      <c r="AD52" s="8">
        <f t="shared" si="34"/>
        <v>0</v>
      </c>
      <c r="AE52" s="8">
        <f t="shared" si="34"/>
        <v>0</v>
      </c>
      <c r="AF52" s="8">
        <f t="shared" si="34"/>
        <v>0</v>
      </c>
      <c r="AG52" s="8">
        <f t="shared" si="34"/>
        <v>0</v>
      </c>
      <c r="AH52" s="8">
        <f t="shared" si="34"/>
        <v>0</v>
      </c>
      <c r="AI52" s="8">
        <f t="shared" si="34"/>
        <v>0</v>
      </c>
      <c r="AJ52" s="8">
        <f t="shared" si="34"/>
        <v>0</v>
      </c>
      <c r="AK52" s="8">
        <f t="shared" si="34"/>
        <v>0</v>
      </c>
      <c r="AL52" s="8">
        <f t="shared" si="34"/>
        <v>0</v>
      </c>
      <c r="AM52" s="8">
        <f t="shared" si="34"/>
        <v>0</v>
      </c>
      <c r="AN52" s="8">
        <f t="shared" si="34"/>
        <v>0</v>
      </c>
      <c r="AO52" s="8">
        <f t="shared" si="34"/>
        <v>0</v>
      </c>
      <c r="AP52" s="8">
        <f t="shared" si="34"/>
        <v>0</v>
      </c>
      <c r="AQ52" s="8">
        <f t="shared" si="34"/>
        <v>0</v>
      </c>
      <c r="AR52" s="8">
        <f t="shared" si="34"/>
        <v>0</v>
      </c>
      <c r="AS52" s="8">
        <f t="shared" si="34"/>
        <v>0</v>
      </c>
      <c r="AT52" s="8">
        <f t="shared" si="34"/>
        <v>0</v>
      </c>
      <c r="AU52" s="8">
        <f t="shared" si="34"/>
        <v>0</v>
      </c>
      <c r="AV52" s="8">
        <f t="shared" si="34"/>
        <v>0</v>
      </c>
      <c r="AW52" s="8">
        <f t="shared" si="34"/>
        <v>0</v>
      </c>
      <c r="AX52" s="8">
        <f t="shared" si="34"/>
        <v>0</v>
      </c>
      <c r="AY52" s="8">
        <f t="shared" si="34"/>
        <v>0</v>
      </c>
      <c r="AZ52" s="8">
        <f t="shared" si="34"/>
        <v>0</v>
      </c>
      <c r="BA52" s="8">
        <f t="shared" si="34"/>
        <v>0</v>
      </c>
      <c r="BB52" s="8">
        <f t="shared" si="34"/>
        <v>0</v>
      </c>
      <c r="BC52" s="8">
        <f t="shared" si="34"/>
        <v>0</v>
      </c>
      <c r="BD52" s="8">
        <f t="shared" si="34"/>
        <v>0</v>
      </c>
      <c r="BE52" s="8">
        <f t="shared" si="34"/>
        <v>0</v>
      </c>
      <c r="BF52" s="8">
        <f t="shared" si="34"/>
        <v>0</v>
      </c>
      <c r="BG52" s="8">
        <f t="shared" si="34"/>
        <v>0</v>
      </c>
      <c r="BH52" s="8">
        <f t="shared" si="34"/>
        <v>0</v>
      </c>
      <c r="BI52" s="8">
        <f t="shared" si="34"/>
        <v>0</v>
      </c>
      <c r="BJ52" s="8">
        <f t="shared" si="34"/>
        <v>0</v>
      </c>
      <c r="BK52" s="8">
        <f t="shared" si="34"/>
        <v>0</v>
      </c>
      <c r="BL52" s="8">
        <f t="shared" si="34"/>
        <v>0</v>
      </c>
      <c r="BM52" s="8">
        <f t="shared" si="34"/>
        <v>0</v>
      </c>
      <c r="BN52" s="8">
        <f t="shared" si="34"/>
        <v>0</v>
      </c>
      <c r="BO52" s="8">
        <f t="shared" si="34"/>
        <v>0</v>
      </c>
      <c r="BP52" s="8">
        <f t="shared" si="34"/>
        <v>0</v>
      </c>
      <c r="BQ52" s="8">
        <f t="shared" si="33"/>
        <v>0</v>
      </c>
      <c r="BR52" s="8">
        <f t="shared" si="33"/>
        <v>0</v>
      </c>
      <c r="BS52" s="8">
        <f t="shared" si="33"/>
        <v>0</v>
      </c>
      <c r="BT52" s="8">
        <f t="shared" si="33"/>
        <v>0</v>
      </c>
      <c r="BU52" s="8">
        <f t="shared" si="33"/>
        <v>0</v>
      </c>
      <c r="BV52" s="8">
        <f t="shared" si="33"/>
        <v>0</v>
      </c>
      <c r="BW52" s="8">
        <f t="shared" si="33"/>
        <v>0</v>
      </c>
      <c r="BX52" s="8">
        <f t="shared" si="33"/>
        <v>0</v>
      </c>
      <c r="BY52" s="8">
        <f t="shared" si="33"/>
        <v>0</v>
      </c>
      <c r="BZ52" s="8">
        <f t="shared" si="33"/>
        <v>0</v>
      </c>
      <c r="CA52" s="8">
        <f t="shared" si="33"/>
        <v>0</v>
      </c>
      <c r="CB52" s="8">
        <f t="shared" si="33"/>
        <v>0</v>
      </c>
      <c r="CC52" s="8">
        <f t="shared" si="33"/>
        <v>0</v>
      </c>
      <c r="CD52" s="8">
        <f t="shared" si="33"/>
        <v>0</v>
      </c>
      <c r="CE52" s="8">
        <f t="shared" si="33"/>
        <v>0</v>
      </c>
      <c r="CF52" s="8">
        <f t="shared" si="33"/>
        <v>0</v>
      </c>
      <c r="CG52" s="8">
        <f t="shared" si="33"/>
        <v>0</v>
      </c>
      <c r="CH52" s="8">
        <f t="shared" si="33"/>
        <v>0</v>
      </c>
      <c r="CI52" s="8">
        <f t="shared" si="33"/>
        <v>0</v>
      </c>
      <c r="CJ52" s="8">
        <f t="shared" si="33"/>
        <v>0</v>
      </c>
      <c r="CK52" s="8">
        <f t="shared" si="33"/>
        <v>0</v>
      </c>
      <c r="CL52" s="8">
        <f t="shared" si="33"/>
        <v>0</v>
      </c>
      <c r="CM52" s="8">
        <f t="shared" si="33"/>
        <v>0</v>
      </c>
      <c r="CN52" s="8">
        <f t="shared" si="33"/>
        <v>0</v>
      </c>
      <c r="CO52" s="8">
        <f t="shared" si="33"/>
        <v>0</v>
      </c>
      <c r="CP52" s="8">
        <f t="shared" si="33"/>
        <v>0</v>
      </c>
      <c r="CQ52" s="8">
        <f t="shared" si="33"/>
        <v>0</v>
      </c>
      <c r="CR52" s="8">
        <f t="shared" si="33"/>
        <v>0</v>
      </c>
      <c r="CS52" s="8">
        <f t="shared" si="33"/>
        <v>0</v>
      </c>
      <c r="CT52" s="8">
        <f t="shared" si="33"/>
        <v>0</v>
      </c>
      <c r="CU52" s="8">
        <f t="shared" si="33"/>
        <v>0</v>
      </c>
      <c r="CV52" s="8">
        <f t="shared" si="33"/>
        <v>0</v>
      </c>
      <c r="CW52" s="8">
        <f t="shared" si="33"/>
        <v>0</v>
      </c>
      <c r="CX52" s="8">
        <f t="shared" si="33"/>
        <v>0</v>
      </c>
      <c r="CY52" s="8">
        <f t="shared" si="33"/>
        <v>0</v>
      </c>
      <c r="CZ52" s="8">
        <f t="shared" si="33"/>
        <v>0</v>
      </c>
      <c r="DA52" s="9">
        <f t="shared" si="33"/>
        <v>0</v>
      </c>
      <c r="DB52" s="56"/>
      <c r="DC52" s="57"/>
      <c r="DD52" s="58" t="s">
        <v>267</v>
      </c>
      <c r="DE52">
        <f t="shared" si="3"/>
        <v>58689201</v>
      </c>
      <c r="DF52">
        <f t="shared" si="4"/>
        <v>14672300.25</v>
      </c>
      <c r="DG52">
        <f t="shared" si="5"/>
        <v>14672300.25</v>
      </c>
      <c r="DH52" s="57"/>
    </row>
    <row r="53" spans="1:112" x14ac:dyDescent="0.3">
      <c r="A53" s="56"/>
      <c r="B53" s="57"/>
      <c r="C53" s="58" t="s">
        <v>279</v>
      </c>
      <c r="D53" s="38">
        <f t="shared" si="27"/>
        <v>0</v>
      </c>
      <c r="E53" s="24">
        <f t="shared" si="34"/>
        <v>0</v>
      </c>
      <c r="F53" s="25">
        <f t="shared" si="34"/>
        <v>0</v>
      </c>
      <c r="G53" s="24">
        <f t="shared" si="34"/>
        <v>0</v>
      </c>
      <c r="H53" s="24">
        <f t="shared" si="34"/>
        <v>0</v>
      </c>
      <c r="I53" s="24">
        <f t="shared" si="34"/>
        <v>0</v>
      </c>
      <c r="J53" s="8">
        <f t="shared" si="34"/>
        <v>0</v>
      </c>
      <c r="K53" s="8">
        <f t="shared" si="34"/>
        <v>0</v>
      </c>
      <c r="L53" s="8">
        <f t="shared" si="34"/>
        <v>0</v>
      </c>
      <c r="M53" s="8">
        <f t="shared" si="34"/>
        <v>0</v>
      </c>
      <c r="N53" s="8">
        <f t="shared" si="34"/>
        <v>0</v>
      </c>
      <c r="O53" s="8">
        <f t="shared" si="34"/>
        <v>0</v>
      </c>
      <c r="P53" s="8">
        <f t="shared" si="34"/>
        <v>0</v>
      </c>
      <c r="Q53" s="8">
        <f t="shared" si="34"/>
        <v>1</v>
      </c>
      <c r="R53" s="8">
        <f t="shared" si="34"/>
        <v>0</v>
      </c>
      <c r="S53" s="8">
        <f t="shared" si="34"/>
        <v>0</v>
      </c>
      <c r="T53" s="8">
        <f t="shared" si="34"/>
        <v>0</v>
      </c>
      <c r="U53" s="8">
        <f t="shared" si="34"/>
        <v>0</v>
      </c>
      <c r="V53" s="8">
        <f t="shared" si="34"/>
        <v>0</v>
      </c>
      <c r="W53" s="8">
        <f t="shared" si="34"/>
        <v>0</v>
      </c>
      <c r="X53" s="8">
        <f t="shared" si="34"/>
        <v>0</v>
      </c>
      <c r="Y53" s="8">
        <f t="shared" si="34"/>
        <v>0</v>
      </c>
      <c r="Z53" s="8">
        <f t="shared" si="34"/>
        <v>0</v>
      </c>
      <c r="AA53" s="8">
        <f t="shared" si="34"/>
        <v>0</v>
      </c>
      <c r="AB53" s="8">
        <f t="shared" si="34"/>
        <v>0</v>
      </c>
      <c r="AC53" s="8">
        <f t="shared" si="34"/>
        <v>0</v>
      </c>
      <c r="AD53" s="8">
        <f t="shared" si="34"/>
        <v>0</v>
      </c>
      <c r="AE53" s="8">
        <f t="shared" si="34"/>
        <v>0</v>
      </c>
      <c r="AF53" s="8">
        <f t="shared" si="34"/>
        <v>0</v>
      </c>
      <c r="AG53" s="8">
        <f t="shared" si="34"/>
        <v>0</v>
      </c>
      <c r="AH53" s="8">
        <f t="shared" si="34"/>
        <v>0</v>
      </c>
      <c r="AI53" s="8">
        <f t="shared" si="34"/>
        <v>0</v>
      </c>
      <c r="AJ53" s="8">
        <f t="shared" si="34"/>
        <v>0</v>
      </c>
      <c r="AK53" s="8">
        <f t="shared" si="34"/>
        <v>0</v>
      </c>
      <c r="AL53" s="8">
        <f t="shared" si="34"/>
        <v>0</v>
      </c>
      <c r="AM53" s="8">
        <f t="shared" si="34"/>
        <v>0</v>
      </c>
      <c r="AN53" s="8">
        <f t="shared" si="34"/>
        <v>0</v>
      </c>
      <c r="AO53" s="8">
        <f t="shared" si="34"/>
        <v>0</v>
      </c>
      <c r="AP53" s="8">
        <f t="shared" si="34"/>
        <v>0</v>
      </c>
      <c r="AQ53" s="8">
        <f t="shared" si="34"/>
        <v>0</v>
      </c>
      <c r="AR53" s="8">
        <f t="shared" si="34"/>
        <v>0</v>
      </c>
      <c r="AS53" s="8">
        <f t="shared" si="34"/>
        <v>0</v>
      </c>
      <c r="AT53" s="8">
        <f t="shared" si="34"/>
        <v>0</v>
      </c>
      <c r="AU53" s="8">
        <f t="shared" si="34"/>
        <v>0</v>
      </c>
      <c r="AV53" s="8">
        <f t="shared" si="34"/>
        <v>0</v>
      </c>
      <c r="AW53" s="8">
        <f t="shared" si="34"/>
        <v>0</v>
      </c>
      <c r="AX53" s="8">
        <f t="shared" si="34"/>
        <v>0</v>
      </c>
      <c r="AY53" s="8">
        <f t="shared" si="34"/>
        <v>0</v>
      </c>
      <c r="AZ53" s="8">
        <f t="shared" si="34"/>
        <v>0</v>
      </c>
      <c r="BA53" s="8">
        <f t="shared" si="34"/>
        <v>0</v>
      </c>
      <c r="BB53" s="8">
        <f t="shared" si="34"/>
        <v>0</v>
      </c>
      <c r="BC53" s="8">
        <f t="shared" si="34"/>
        <v>0</v>
      </c>
      <c r="BD53" s="8">
        <f t="shared" si="34"/>
        <v>0</v>
      </c>
      <c r="BE53" s="8">
        <f t="shared" si="34"/>
        <v>0</v>
      </c>
      <c r="BF53" s="8">
        <f t="shared" si="34"/>
        <v>0</v>
      </c>
      <c r="BG53" s="8">
        <f t="shared" si="34"/>
        <v>0</v>
      </c>
      <c r="BH53" s="8">
        <f t="shared" si="34"/>
        <v>0</v>
      </c>
      <c r="BI53" s="8">
        <f t="shared" si="34"/>
        <v>0</v>
      </c>
      <c r="BJ53" s="8">
        <f t="shared" si="34"/>
        <v>0</v>
      </c>
      <c r="BK53" s="8">
        <f t="shared" si="34"/>
        <v>0</v>
      </c>
      <c r="BL53" s="8">
        <f t="shared" si="34"/>
        <v>0</v>
      </c>
      <c r="BM53" s="8">
        <f t="shared" si="34"/>
        <v>0</v>
      </c>
      <c r="BN53" s="8">
        <f t="shared" si="34"/>
        <v>0</v>
      </c>
      <c r="BO53" s="8">
        <f t="shared" si="34"/>
        <v>0</v>
      </c>
      <c r="BP53" s="8">
        <f t="shared" si="34"/>
        <v>1</v>
      </c>
      <c r="BQ53" s="8">
        <f t="shared" si="33"/>
        <v>0</v>
      </c>
      <c r="BR53" s="8">
        <f t="shared" si="33"/>
        <v>0</v>
      </c>
      <c r="BS53" s="8">
        <f t="shared" si="33"/>
        <v>0</v>
      </c>
      <c r="BT53" s="8">
        <f t="shared" si="33"/>
        <v>0</v>
      </c>
      <c r="BU53" s="8">
        <f t="shared" si="33"/>
        <v>0</v>
      </c>
      <c r="BV53" s="8">
        <f t="shared" si="33"/>
        <v>0</v>
      </c>
      <c r="BW53" s="8">
        <f t="shared" si="33"/>
        <v>0</v>
      </c>
      <c r="BX53" s="8">
        <f t="shared" si="33"/>
        <v>0</v>
      </c>
      <c r="BY53" s="8">
        <f t="shared" si="33"/>
        <v>0</v>
      </c>
      <c r="BZ53" s="8">
        <f t="shared" si="33"/>
        <v>0</v>
      </c>
      <c r="CA53" s="8">
        <f t="shared" si="33"/>
        <v>0</v>
      </c>
      <c r="CB53" s="8">
        <f t="shared" si="33"/>
        <v>0</v>
      </c>
      <c r="CC53" s="8">
        <f t="shared" si="33"/>
        <v>0</v>
      </c>
      <c r="CD53" s="8">
        <f t="shared" si="33"/>
        <v>0</v>
      </c>
      <c r="CE53" s="8">
        <f t="shared" si="33"/>
        <v>0</v>
      </c>
      <c r="CF53" s="8">
        <f t="shared" si="33"/>
        <v>0</v>
      </c>
      <c r="CG53" s="8">
        <f t="shared" si="33"/>
        <v>0</v>
      </c>
      <c r="CH53" s="8">
        <f t="shared" si="33"/>
        <v>0</v>
      </c>
      <c r="CI53" s="8">
        <f t="shared" si="33"/>
        <v>0</v>
      </c>
      <c r="CJ53" s="8">
        <f t="shared" si="33"/>
        <v>0</v>
      </c>
      <c r="CK53" s="8">
        <f t="shared" si="33"/>
        <v>0</v>
      </c>
      <c r="CL53" s="8">
        <f t="shared" si="33"/>
        <v>0</v>
      </c>
      <c r="CM53" s="8">
        <f t="shared" si="33"/>
        <v>0</v>
      </c>
      <c r="CN53" s="8">
        <f t="shared" si="33"/>
        <v>0</v>
      </c>
      <c r="CO53" s="8">
        <f t="shared" si="33"/>
        <v>0</v>
      </c>
      <c r="CP53" s="8">
        <f t="shared" si="33"/>
        <v>0</v>
      </c>
      <c r="CQ53" s="8">
        <f t="shared" si="33"/>
        <v>0</v>
      </c>
      <c r="CR53" s="8">
        <f t="shared" si="33"/>
        <v>0</v>
      </c>
      <c r="CS53" s="8">
        <f t="shared" si="33"/>
        <v>0</v>
      </c>
      <c r="CT53" s="8">
        <f t="shared" si="33"/>
        <v>0</v>
      </c>
      <c r="CU53" s="8">
        <f t="shared" si="33"/>
        <v>0</v>
      </c>
      <c r="CV53" s="8">
        <f t="shared" si="33"/>
        <v>0</v>
      </c>
      <c r="CW53" s="8">
        <f t="shared" si="33"/>
        <v>0</v>
      </c>
      <c r="CX53" s="8">
        <f t="shared" si="33"/>
        <v>0</v>
      </c>
      <c r="CY53" s="8">
        <f t="shared" si="33"/>
        <v>0</v>
      </c>
      <c r="CZ53" s="8">
        <f t="shared" si="33"/>
        <v>0</v>
      </c>
      <c r="DA53" s="9">
        <f t="shared" si="33"/>
        <v>0</v>
      </c>
      <c r="DB53" s="56"/>
      <c r="DC53" s="57"/>
      <c r="DD53" s="58" t="s">
        <v>279</v>
      </c>
      <c r="DE53">
        <f t="shared" si="3"/>
        <v>42813123</v>
      </c>
      <c r="DF53">
        <f t="shared" si="4"/>
        <v>14271041</v>
      </c>
      <c r="DG53">
        <f t="shared" si="5"/>
        <v>14271041</v>
      </c>
      <c r="DH53" s="57"/>
    </row>
    <row r="54" spans="1:112" x14ac:dyDescent="0.3">
      <c r="A54" s="56"/>
      <c r="B54" s="57"/>
      <c r="C54" s="58" t="s">
        <v>275</v>
      </c>
      <c r="D54" s="38">
        <f t="shared" si="27"/>
        <v>0</v>
      </c>
      <c r="E54" s="24">
        <f t="shared" si="34"/>
        <v>0</v>
      </c>
      <c r="F54" s="25">
        <f t="shared" si="34"/>
        <v>0</v>
      </c>
      <c r="G54" s="24">
        <f t="shared" si="34"/>
        <v>0</v>
      </c>
      <c r="H54" s="24">
        <f t="shared" si="34"/>
        <v>0</v>
      </c>
      <c r="I54" s="24">
        <f t="shared" si="34"/>
        <v>0</v>
      </c>
      <c r="J54" s="8">
        <f t="shared" si="34"/>
        <v>0</v>
      </c>
      <c r="K54" s="8">
        <f t="shared" si="34"/>
        <v>0</v>
      </c>
      <c r="L54" s="8">
        <f t="shared" si="34"/>
        <v>0</v>
      </c>
      <c r="M54" s="8">
        <f t="shared" si="34"/>
        <v>0</v>
      </c>
      <c r="N54" s="8">
        <f t="shared" si="34"/>
        <v>0</v>
      </c>
      <c r="O54" s="8">
        <f t="shared" si="34"/>
        <v>1</v>
      </c>
      <c r="P54" s="8">
        <f t="shared" si="34"/>
        <v>0</v>
      </c>
      <c r="Q54" s="8">
        <f t="shared" si="34"/>
        <v>0</v>
      </c>
      <c r="R54" s="8">
        <f t="shared" si="34"/>
        <v>0</v>
      </c>
      <c r="S54" s="8">
        <f t="shared" si="34"/>
        <v>0</v>
      </c>
      <c r="T54" s="8">
        <f t="shared" si="34"/>
        <v>0</v>
      </c>
      <c r="U54" s="8">
        <f t="shared" si="34"/>
        <v>0</v>
      </c>
      <c r="V54" s="8">
        <f t="shared" si="34"/>
        <v>0</v>
      </c>
      <c r="W54" s="8">
        <f t="shared" si="34"/>
        <v>0</v>
      </c>
      <c r="X54" s="8">
        <f t="shared" si="34"/>
        <v>0</v>
      </c>
      <c r="Y54" s="8">
        <f t="shared" si="34"/>
        <v>0</v>
      </c>
      <c r="Z54" s="8">
        <f t="shared" si="34"/>
        <v>0</v>
      </c>
      <c r="AA54" s="8">
        <f t="shared" si="34"/>
        <v>0</v>
      </c>
      <c r="AB54" s="8">
        <f t="shared" si="34"/>
        <v>0</v>
      </c>
      <c r="AC54" s="8">
        <f t="shared" si="34"/>
        <v>0</v>
      </c>
      <c r="AD54" s="8">
        <f t="shared" si="34"/>
        <v>0</v>
      </c>
      <c r="AE54" s="8">
        <f t="shared" si="34"/>
        <v>0</v>
      </c>
      <c r="AF54" s="8">
        <f t="shared" si="34"/>
        <v>0</v>
      </c>
      <c r="AG54" s="8">
        <f t="shared" si="34"/>
        <v>0</v>
      </c>
      <c r="AH54" s="8">
        <f t="shared" si="34"/>
        <v>0</v>
      </c>
      <c r="AI54" s="8">
        <f t="shared" si="34"/>
        <v>0</v>
      </c>
      <c r="AJ54" s="8">
        <f t="shared" si="34"/>
        <v>0</v>
      </c>
      <c r="AK54" s="8">
        <f t="shared" si="34"/>
        <v>0</v>
      </c>
      <c r="AL54" s="8">
        <f t="shared" si="34"/>
        <v>0</v>
      </c>
      <c r="AM54" s="8">
        <f t="shared" si="34"/>
        <v>0</v>
      </c>
      <c r="AN54" s="8">
        <f t="shared" si="34"/>
        <v>0</v>
      </c>
      <c r="AO54" s="8">
        <f t="shared" si="34"/>
        <v>0</v>
      </c>
      <c r="AP54" s="8">
        <f t="shared" si="34"/>
        <v>0</v>
      </c>
      <c r="AQ54" s="8">
        <f t="shared" si="34"/>
        <v>0</v>
      </c>
      <c r="AR54" s="8">
        <f t="shared" si="34"/>
        <v>0</v>
      </c>
      <c r="AS54" s="8">
        <f t="shared" si="34"/>
        <v>0</v>
      </c>
      <c r="AT54" s="8">
        <f t="shared" si="34"/>
        <v>0</v>
      </c>
      <c r="AU54" s="8">
        <f t="shared" si="34"/>
        <v>0</v>
      </c>
      <c r="AV54" s="8">
        <f t="shared" si="34"/>
        <v>0</v>
      </c>
      <c r="AW54" s="8">
        <f t="shared" si="34"/>
        <v>0</v>
      </c>
      <c r="AX54" s="8">
        <f t="shared" si="34"/>
        <v>0</v>
      </c>
      <c r="AY54" s="8">
        <f t="shared" si="34"/>
        <v>0</v>
      </c>
      <c r="AZ54" s="8">
        <f t="shared" si="34"/>
        <v>1</v>
      </c>
      <c r="BA54" s="8">
        <f t="shared" si="34"/>
        <v>0</v>
      </c>
      <c r="BB54" s="8">
        <f t="shared" si="34"/>
        <v>0</v>
      </c>
      <c r="BC54" s="8">
        <f t="shared" si="34"/>
        <v>0</v>
      </c>
      <c r="BD54" s="8">
        <f t="shared" si="34"/>
        <v>0</v>
      </c>
      <c r="BE54" s="8">
        <f t="shared" si="34"/>
        <v>0</v>
      </c>
      <c r="BF54" s="8">
        <f t="shared" si="34"/>
        <v>0</v>
      </c>
      <c r="BG54" s="8">
        <f t="shared" si="34"/>
        <v>0</v>
      </c>
      <c r="BH54" s="8">
        <f t="shared" si="34"/>
        <v>0</v>
      </c>
      <c r="BI54" s="8">
        <f t="shared" si="34"/>
        <v>0</v>
      </c>
      <c r="BJ54" s="8">
        <f t="shared" si="34"/>
        <v>0</v>
      </c>
      <c r="BK54" s="8">
        <f t="shared" si="34"/>
        <v>0</v>
      </c>
      <c r="BL54" s="8">
        <f t="shared" si="34"/>
        <v>0</v>
      </c>
      <c r="BM54" s="8">
        <f t="shared" si="34"/>
        <v>0</v>
      </c>
      <c r="BN54" s="8">
        <f t="shared" si="34"/>
        <v>0</v>
      </c>
      <c r="BO54" s="8">
        <f t="shared" si="34"/>
        <v>0</v>
      </c>
      <c r="BP54" s="8">
        <f t="shared" ref="BP54:DA57" si="35">COUNTIF(BP$3:BP$6,$C54)</f>
        <v>0</v>
      </c>
      <c r="BQ54" s="8">
        <f t="shared" si="35"/>
        <v>0</v>
      </c>
      <c r="BR54" s="8">
        <f t="shared" si="35"/>
        <v>0</v>
      </c>
      <c r="BS54" s="8">
        <f t="shared" si="35"/>
        <v>0</v>
      </c>
      <c r="BT54" s="8">
        <f t="shared" si="35"/>
        <v>0</v>
      </c>
      <c r="BU54" s="8">
        <f t="shared" si="35"/>
        <v>0</v>
      </c>
      <c r="BV54" s="8">
        <f t="shared" si="35"/>
        <v>0</v>
      </c>
      <c r="BW54" s="8">
        <f t="shared" si="35"/>
        <v>0</v>
      </c>
      <c r="BX54" s="8">
        <f t="shared" si="35"/>
        <v>0</v>
      </c>
      <c r="BY54" s="8">
        <f t="shared" si="35"/>
        <v>0</v>
      </c>
      <c r="BZ54" s="8">
        <f t="shared" si="35"/>
        <v>0</v>
      </c>
      <c r="CA54" s="8">
        <f t="shared" si="35"/>
        <v>0</v>
      </c>
      <c r="CB54" s="8">
        <f t="shared" si="35"/>
        <v>0</v>
      </c>
      <c r="CC54" s="8">
        <f t="shared" si="35"/>
        <v>0</v>
      </c>
      <c r="CD54" s="8">
        <f t="shared" si="35"/>
        <v>0</v>
      </c>
      <c r="CE54" s="8">
        <f t="shared" si="35"/>
        <v>0</v>
      </c>
      <c r="CF54" s="8">
        <f t="shared" si="35"/>
        <v>0</v>
      </c>
      <c r="CG54" s="8">
        <f t="shared" si="35"/>
        <v>0</v>
      </c>
      <c r="CH54" s="8">
        <f t="shared" si="35"/>
        <v>0</v>
      </c>
      <c r="CI54" s="8">
        <f t="shared" si="35"/>
        <v>0</v>
      </c>
      <c r="CJ54" s="8">
        <f t="shared" si="35"/>
        <v>0</v>
      </c>
      <c r="CK54" s="8">
        <f t="shared" si="35"/>
        <v>0</v>
      </c>
      <c r="CL54" s="8">
        <f t="shared" si="35"/>
        <v>0</v>
      </c>
      <c r="CM54" s="8">
        <f t="shared" si="35"/>
        <v>0</v>
      </c>
      <c r="CN54" s="8">
        <f t="shared" si="35"/>
        <v>1</v>
      </c>
      <c r="CO54" s="8">
        <f t="shared" si="35"/>
        <v>0</v>
      </c>
      <c r="CP54" s="8">
        <f t="shared" si="35"/>
        <v>0</v>
      </c>
      <c r="CQ54" s="8">
        <f t="shared" si="35"/>
        <v>0</v>
      </c>
      <c r="CR54" s="8">
        <f t="shared" si="35"/>
        <v>0</v>
      </c>
      <c r="CS54" s="8">
        <f t="shared" si="35"/>
        <v>0</v>
      </c>
      <c r="CT54" s="8">
        <f t="shared" si="35"/>
        <v>0</v>
      </c>
      <c r="CU54" s="8">
        <f t="shared" si="35"/>
        <v>0</v>
      </c>
      <c r="CV54" s="8">
        <f t="shared" si="35"/>
        <v>0</v>
      </c>
      <c r="CW54" s="8">
        <f t="shared" si="35"/>
        <v>0</v>
      </c>
      <c r="CX54" s="8">
        <f t="shared" si="35"/>
        <v>0</v>
      </c>
      <c r="CY54" s="8">
        <f t="shared" si="35"/>
        <v>0</v>
      </c>
      <c r="CZ54" s="8">
        <f t="shared" si="35"/>
        <v>0</v>
      </c>
      <c r="DA54" s="9">
        <f t="shared" si="35"/>
        <v>0</v>
      </c>
      <c r="DB54" s="56"/>
      <c r="DC54" s="57"/>
      <c r="DD54" s="58" t="s">
        <v>275</v>
      </c>
      <c r="DE54">
        <f t="shared" si="3"/>
        <v>54748144</v>
      </c>
      <c r="DF54">
        <f t="shared" si="4"/>
        <v>14213155.75</v>
      </c>
      <c r="DG54">
        <f t="shared" si="5"/>
        <v>43324416.166666664</v>
      </c>
      <c r="DH54" s="57"/>
    </row>
    <row r="55" spans="1:112" x14ac:dyDescent="0.3">
      <c r="A55" s="56"/>
      <c r="B55" s="57"/>
      <c r="C55" s="58" t="s">
        <v>341</v>
      </c>
      <c r="D55" s="38">
        <f t="shared" si="27"/>
        <v>0</v>
      </c>
      <c r="E55" s="24">
        <f t="shared" ref="E55:BP58" si="36">COUNTIF(E$3:E$6,$C55)</f>
        <v>0</v>
      </c>
      <c r="F55" s="25">
        <f t="shared" si="36"/>
        <v>0</v>
      </c>
      <c r="G55" s="24">
        <f t="shared" si="36"/>
        <v>0</v>
      </c>
      <c r="H55" s="24">
        <f t="shared" si="36"/>
        <v>0</v>
      </c>
      <c r="I55" s="24">
        <f t="shared" si="36"/>
        <v>0</v>
      </c>
      <c r="J55" s="8">
        <f t="shared" si="36"/>
        <v>0</v>
      </c>
      <c r="K55" s="8">
        <f t="shared" si="36"/>
        <v>0</v>
      </c>
      <c r="L55" s="8">
        <f t="shared" si="36"/>
        <v>0</v>
      </c>
      <c r="M55" s="8">
        <f t="shared" si="36"/>
        <v>0</v>
      </c>
      <c r="N55" s="8">
        <f t="shared" si="36"/>
        <v>0</v>
      </c>
      <c r="O55" s="8">
        <f t="shared" si="36"/>
        <v>0</v>
      </c>
      <c r="P55" s="8">
        <f t="shared" si="36"/>
        <v>0</v>
      </c>
      <c r="Q55" s="8">
        <f t="shared" si="36"/>
        <v>0</v>
      </c>
      <c r="R55" s="8">
        <f t="shared" si="36"/>
        <v>0</v>
      </c>
      <c r="S55" s="8">
        <f t="shared" si="36"/>
        <v>0</v>
      </c>
      <c r="T55" s="8">
        <f t="shared" si="36"/>
        <v>0</v>
      </c>
      <c r="U55" s="8">
        <f t="shared" si="36"/>
        <v>0</v>
      </c>
      <c r="V55" s="8">
        <f t="shared" si="36"/>
        <v>0</v>
      </c>
      <c r="W55" s="8">
        <f t="shared" si="36"/>
        <v>0</v>
      </c>
      <c r="X55" s="8">
        <f t="shared" si="36"/>
        <v>0</v>
      </c>
      <c r="Y55" s="8">
        <f t="shared" si="36"/>
        <v>0</v>
      </c>
      <c r="Z55" s="8">
        <f t="shared" si="36"/>
        <v>0</v>
      </c>
      <c r="AA55" s="8">
        <f t="shared" si="36"/>
        <v>0</v>
      </c>
      <c r="AB55" s="8">
        <f t="shared" si="36"/>
        <v>0</v>
      </c>
      <c r="AC55" s="8">
        <f t="shared" si="36"/>
        <v>0</v>
      </c>
      <c r="AD55" s="8">
        <f t="shared" si="36"/>
        <v>0</v>
      </c>
      <c r="AE55" s="8">
        <f t="shared" si="36"/>
        <v>0</v>
      </c>
      <c r="AF55" s="8">
        <f t="shared" si="36"/>
        <v>0</v>
      </c>
      <c r="AG55" s="8">
        <f t="shared" si="36"/>
        <v>0</v>
      </c>
      <c r="AH55" s="8">
        <f t="shared" si="36"/>
        <v>0</v>
      </c>
      <c r="AI55" s="8">
        <f t="shared" si="36"/>
        <v>0</v>
      </c>
      <c r="AJ55" s="8">
        <f t="shared" si="36"/>
        <v>0</v>
      </c>
      <c r="AK55" s="8">
        <f t="shared" si="36"/>
        <v>0</v>
      </c>
      <c r="AL55" s="8">
        <f t="shared" si="36"/>
        <v>0</v>
      </c>
      <c r="AM55" s="8">
        <f t="shared" si="36"/>
        <v>0</v>
      </c>
      <c r="AN55" s="8">
        <f t="shared" si="36"/>
        <v>0</v>
      </c>
      <c r="AO55" s="8">
        <f t="shared" si="36"/>
        <v>0</v>
      </c>
      <c r="AP55" s="8">
        <f t="shared" si="36"/>
        <v>0</v>
      </c>
      <c r="AQ55" s="8">
        <f t="shared" si="36"/>
        <v>0</v>
      </c>
      <c r="AR55" s="8">
        <f t="shared" si="36"/>
        <v>0</v>
      </c>
      <c r="AS55" s="8">
        <f t="shared" si="36"/>
        <v>0</v>
      </c>
      <c r="AT55" s="8">
        <f t="shared" si="36"/>
        <v>0</v>
      </c>
      <c r="AU55" s="8">
        <f t="shared" si="36"/>
        <v>0</v>
      </c>
      <c r="AV55" s="8">
        <f t="shared" si="36"/>
        <v>0</v>
      </c>
      <c r="AW55" s="8">
        <f t="shared" si="36"/>
        <v>0</v>
      </c>
      <c r="AX55" s="8">
        <f t="shared" si="36"/>
        <v>0</v>
      </c>
      <c r="AY55" s="8">
        <f t="shared" si="36"/>
        <v>0</v>
      </c>
      <c r="AZ55" s="8">
        <f t="shared" si="36"/>
        <v>0</v>
      </c>
      <c r="BA55" s="8">
        <f t="shared" si="36"/>
        <v>0</v>
      </c>
      <c r="BB55" s="8">
        <f t="shared" si="36"/>
        <v>0</v>
      </c>
      <c r="BC55" s="8">
        <f t="shared" si="36"/>
        <v>0</v>
      </c>
      <c r="BD55" s="8">
        <f t="shared" si="36"/>
        <v>0</v>
      </c>
      <c r="BE55" s="8">
        <f t="shared" si="36"/>
        <v>0</v>
      </c>
      <c r="BF55" s="8">
        <f t="shared" si="36"/>
        <v>0</v>
      </c>
      <c r="BG55" s="8">
        <f t="shared" si="36"/>
        <v>0</v>
      </c>
      <c r="BH55" s="8">
        <f t="shared" si="36"/>
        <v>0</v>
      </c>
      <c r="BI55" s="8">
        <f t="shared" si="36"/>
        <v>0</v>
      </c>
      <c r="BJ55" s="8">
        <f t="shared" si="36"/>
        <v>0</v>
      </c>
      <c r="BK55" s="8">
        <f t="shared" si="36"/>
        <v>0</v>
      </c>
      <c r="BL55" s="8">
        <f t="shared" si="36"/>
        <v>0</v>
      </c>
      <c r="BM55" s="8">
        <f t="shared" si="36"/>
        <v>0</v>
      </c>
      <c r="BN55" s="8">
        <f t="shared" si="36"/>
        <v>0</v>
      </c>
      <c r="BO55" s="8">
        <f t="shared" si="36"/>
        <v>0</v>
      </c>
      <c r="BP55" s="8">
        <f t="shared" si="36"/>
        <v>0</v>
      </c>
      <c r="BQ55" s="8">
        <f t="shared" si="35"/>
        <v>0</v>
      </c>
      <c r="BR55" s="8">
        <f t="shared" si="35"/>
        <v>0</v>
      </c>
      <c r="BS55" s="8">
        <f t="shared" si="35"/>
        <v>0</v>
      </c>
      <c r="BT55" s="8">
        <f t="shared" si="35"/>
        <v>0</v>
      </c>
      <c r="BU55" s="8">
        <f t="shared" si="35"/>
        <v>0</v>
      </c>
      <c r="BV55" s="8">
        <f t="shared" si="35"/>
        <v>0</v>
      </c>
      <c r="BW55" s="8">
        <f t="shared" si="35"/>
        <v>0</v>
      </c>
      <c r="BX55" s="8">
        <f t="shared" si="35"/>
        <v>0</v>
      </c>
      <c r="BY55" s="8">
        <f t="shared" si="35"/>
        <v>1</v>
      </c>
      <c r="BZ55" s="8">
        <f t="shared" si="35"/>
        <v>0</v>
      </c>
      <c r="CA55" s="8">
        <f t="shared" si="35"/>
        <v>0</v>
      </c>
      <c r="CB55" s="8">
        <f t="shared" si="35"/>
        <v>0</v>
      </c>
      <c r="CC55" s="8">
        <f t="shared" si="35"/>
        <v>0</v>
      </c>
      <c r="CD55" s="8">
        <f t="shared" si="35"/>
        <v>0</v>
      </c>
      <c r="CE55" s="8">
        <f t="shared" si="35"/>
        <v>0</v>
      </c>
      <c r="CF55" s="8">
        <f t="shared" si="35"/>
        <v>0</v>
      </c>
      <c r="CG55" s="8">
        <f t="shared" si="35"/>
        <v>0</v>
      </c>
      <c r="CH55" s="8">
        <f t="shared" si="35"/>
        <v>0</v>
      </c>
      <c r="CI55" s="8">
        <f t="shared" si="35"/>
        <v>0</v>
      </c>
      <c r="CJ55" s="8">
        <f t="shared" si="35"/>
        <v>0</v>
      </c>
      <c r="CK55" s="8">
        <f t="shared" si="35"/>
        <v>0</v>
      </c>
      <c r="CL55" s="8">
        <f t="shared" si="35"/>
        <v>0</v>
      </c>
      <c r="CM55" s="8">
        <f t="shared" si="35"/>
        <v>0</v>
      </c>
      <c r="CN55" s="8">
        <f t="shared" si="35"/>
        <v>0</v>
      </c>
      <c r="CO55" s="8">
        <f t="shared" si="35"/>
        <v>0</v>
      </c>
      <c r="CP55" s="8">
        <f t="shared" si="35"/>
        <v>0</v>
      </c>
      <c r="CQ55" s="8">
        <f t="shared" si="35"/>
        <v>0</v>
      </c>
      <c r="CR55" s="8">
        <f t="shared" si="35"/>
        <v>0</v>
      </c>
      <c r="CS55" s="8">
        <f t="shared" si="35"/>
        <v>0</v>
      </c>
      <c r="CT55" s="8">
        <f t="shared" si="35"/>
        <v>0</v>
      </c>
      <c r="CU55" s="8">
        <f t="shared" si="35"/>
        <v>0</v>
      </c>
      <c r="CV55" s="8">
        <f t="shared" si="35"/>
        <v>0</v>
      </c>
      <c r="CW55" s="8">
        <f t="shared" si="35"/>
        <v>0</v>
      </c>
      <c r="CX55" s="8">
        <f t="shared" si="35"/>
        <v>0</v>
      </c>
      <c r="CY55" s="8">
        <f t="shared" si="35"/>
        <v>0</v>
      </c>
      <c r="CZ55" s="8">
        <f t="shared" si="35"/>
        <v>0</v>
      </c>
      <c r="DA55" s="9">
        <f t="shared" si="35"/>
        <v>0</v>
      </c>
      <c r="DB55" s="56"/>
      <c r="DC55" s="57"/>
      <c r="DD55" s="58" t="s">
        <v>341</v>
      </c>
      <c r="DE55">
        <f t="shared" si="3"/>
        <v>8882297</v>
      </c>
      <c r="DF55">
        <f t="shared" si="4"/>
        <v>2220574.25</v>
      </c>
      <c r="DG55">
        <f t="shared" si="5"/>
        <v>2220574.25</v>
      </c>
      <c r="DH55" s="57"/>
    </row>
    <row r="56" spans="1:112" x14ac:dyDescent="0.3">
      <c r="A56" s="56"/>
      <c r="B56" s="57"/>
      <c r="C56" s="58" t="s">
        <v>314</v>
      </c>
      <c r="D56" s="38">
        <f t="shared" si="27"/>
        <v>0</v>
      </c>
      <c r="E56" s="24">
        <f t="shared" si="36"/>
        <v>0</v>
      </c>
      <c r="F56" s="25">
        <f t="shared" si="36"/>
        <v>0</v>
      </c>
      <c r="G56" s="24">
        <f t="shared" si="36"/>
        <v>0</v>
      </c>
      <c r="H56" s="24">
        <f t="shared" si="36"/>
        <v>0</v>
      </c>
      <c r="I56" s="24">
        <f t="shared" si="36"/>
        <v>0</v>
      </c>
      <c r="J56" s="8">
        <f t="shared" si="36"/>
        <v>0</v>
      </c>
      <c r="K56" s="8">
        <f t="shared" si="36"/>
        <v>0</v>
      </c>
      <c r="L56" s="8">
        <f t="shared" si="36"/>
        <v>0</v>
      </c>
      <c r="M56" s="8">
        <f t="shared" si="36"/>
        <v>0</v>
      </c>
      <c r="N56" s="8">
        <f t="shared" si="36"/>
        <v>0</v>
      </c>
      <c r="O56" s="8">
        <f t="shared" si="36"/>
        <v>0</v>
      </c>
      <c r="P56" s="8">
        <f t="shared" si="36"/>
        <v>0</v>
      </c>
      <c r="Q56" s="8">
        <f t="shared" si="36"/>
        <v>0</v>
      </c>
      <c r="R56" s="8">
        <f t="shared" si="36"/>
        <v>0</v>
      </c>
      <c r="S56" s="8">
        <f t="shared" si="36"/>
        <v>0</v>
      </c>
      <c r="T56" s="8">
        <f t="shared" si="36"/>
        <v>0</v>
      </c>
      <c r="U56" s="8">
        <f t="shared" si="36"/>
        <v>0</v>
      </c>
      <c r="V56" s="8">
        <f t="shared" si="36"/>
        <v>0</v>
      </c>
      <c r="W56" s="8">
        <f t="shared" si="36"/>
        <v>0</v>
      </c>
      <c r="X56" s="8">
        <f t="shared" si="36"/>
        <v>0</v>
      </c>
      <c r="Y56" s="8">
        <f t="shared" si="36"/>
        <v>0</v>
      </c>
      <c r="Z56" s="8">
        <f t="shared" si="36"/>
        <v>0</v>
      </c>
      <c r="AA56" s="8">
        <f t="shared" si="36"/>
        <v>0</v>
      </c>
      <c r="AB56" s="8">
        <f t="shared" si="36"/>
        <v>0</v>
      </c>
      <c r="AC56" s="8">
        <f t="shared" si="36"/>
        <v>0</v>
      </c>
      <c r="AD56" s="8">
        <f t="shared" si="36"/>
        <v>0</v>
      </c>
      <c r="AE56" s="8">
        <f t="shared" si="36"/>
        <v>0</v>
      </c>
      <c r="AF56" s="8">
        <f t="shared" si="36"/>
        <v>0</v>
      </c>
      <c r="AG56" s="8">
        <f t="shared" si="36"/>
        <v>0</v>
      </c>
      <c r="AH56" s="8">
        <f t="shared" si="36"/>
        <v>0</v>
      </c>
      <c r="AI56" s="8">
        <f t="shared" si="36"/>
        <v>0</v>
      </c>
      <c r="AJ56" s="8">
        <f t="shared" si="36"/>
        <v>0</v>
      </c>
      <c r="AK56" s="8">
        <f t="shared" si="36"/>
        <v>0</v>
      </c>
      <c r="AL56" s="8">
        <f t="shared" si="36"/>
        <v>0</v>
      </c>
      <c r="AM56" s="8">
        <f t="shared" si="36"/>
        <v>0</v>
      </c>
      <c r="AN56" s="8">
        <f t="shared" si="36"/>
        <v>0</v>
      </c>
      <c r="AO56" s="8">
        <f t="shared" si="36"/>
        <v>0</v>
      </c>
      <c r="AP56" s="8">
        <f t="shared" si="36"/>
        <v>0</v>
      </c>
      <c r="AQ56" s="8">
        <f t="shared" si="36"/>
        <v>0</v>
      </c>
      <c r="AR56" s="8">
        <f t="shared" si="36"/>
        <v>0</v>
      </c>
      <c r="AS56" s="8">
        <f t="shared" si="36"/>
        <v>0</v>
      </c>
      <c r="AT56" s="8">
        <f t="shared" si="36"/>
        <v>0</v>
      </c>
      <c r="AU56" s="8">
        <f t="shared" si="36"/>
        <v>0</v>
      </c>
      <c r="AV56" s="8">
        <f t="shared" si="36"/>
        <v>0</v>
      </c>
      <c r="AW56" s="8">
        <f t="shared" si="36"/>
        <v>1</v>
      </c>
      <c r="AX56" s="8">
        <f t="shared" si="36"/>
        <v>0</v>
      </c>
      <c r="AY56" s="8">
        <f t="shared" si="36"/>
        <v>0</v>
      </c>
      <c r="AZ56" s="8">
        <f t="shared" si="36"/>
        <v>0</v>
      </c>
      <c r="BA56" s="8">
        <f t="shared" si="36"/>
        <v>0</v>
      </c>
      <c r="BB56" s="8">
        <f t="shared" si="36"/>
        <v>0</v>
      </c>
      <c r="BC56" s="8">
        <f t="shared" si="36"/>
        <v>0</v>
      </c>
      <c r="BD56" s="8">
        <f t="shared" si="36"/>
        <v>0</v>
      </c>
      <c r="BE56" s="8">
        <f t="shared" si="36"/>
        <v>0</v>
      </c>
      <c r="BF56" s="8">
        <f t="shared" si="36"/>
        <v>0</v>
      </c>
      <c r="BG56" s="8">
        <f t="shared" si="36"/>
        <v>0</v>
      </c>
      <c r="BH56" s="8">
        <f t="shared" si="36"/>
        <v>0</v>
      </c>
      <c r="BI56" s="8">
        <f t="shared" si="36"/>
        <v>0</v>
      </c>
      <c r="BJ56" s="8">
        <f t="shared" si="36"/>
        <v>0</v>
      </c>
      <c r="BK56" s="8">
        <f t="shared" si="36"/>
        <v>0</v>
      </c>
      <c r="BL56" s="8">
        <f t="shared" si="36"/>
        <v>0</v>
      </c>
      <c r="BM56" s="8">
        <f t="shared" si="36"/>
        <v>0</v>
      </c>
      <c r="BN56" s="8">
        <f t="shared" si="36"/>
        <v>0</v>
      </c>
      <c r="BO56" s="8">
        <f t="shared" si="36"/>
        <v>0</v>
      </c>
      <c r="BP56" s="8">
        <f t="shared" si="36"/>
        <v>0</v>
      </c>
      <c r="BQ56" s="8">
        <f t="shared" si="35"/>
        <v>0</v>
      </c>
      <c r="BR56" s="8">
        <f t="shared" si="35"/>
        <v>0</v>
      </c>
      <c r="BS56" s="8">
        <f t="shared" si="35"/>
        <v>0</v>
      </c>
      <c r="BT56" s="8">
        <f t="shared" si="35"/>
        <v>0</v>
      </c>
      <c r="BU56" s="8">
        <f t="shared" si="35"/>
        <v>0</v>
      </c>
      <c r="BV56" s="8">
        <f t="shared" si="35"/>
        <v>0</v>
      </c>
      <c r="BW56" s="8">
        <f t="shared" si="35"/>
        <v>0</v>
      </c>
      <c r="BX56" s="8">
        <f t="shared" si="35"/>
        <v>0</v>
      </c>
      <c r="BY56" s="8">
        <f t="shared" si="35"/>
        <v>0</v>
      </c>
      <c r="BZ56" s="8">
        <f t="shared" si="35"/>
        <v>0</v>
      </c>
      <c r="CA56" s="8">
        <f t="shared" si="35"/>
        <v>0</v>
      </c>
      <c r="CB56" s="8">
        <f t="shared" si="35"/>
        <v>0</v>
      </c>
      <c r="CC56" s="8">
        <f t="shared" si="35"/>
        <v>0</v>
      </c>
      <c r="CD56" s="8">
        <f t="shared" si="35"/>
        <v>0</v>
      </c>
      <c r="CE56" s="8">
        <f t="shared" si="35"/>
        <v>0</v>
      </c>
      <c r="CF56" s="8">
        <f t="shared" si="35"/>
        <v>0</v>
      </c>
      <c r="CG56" s="8">
        <f t="shared" si="35"/>
        <v>0</v>
      </c>
      <c r="CH56" s="8">
        <f t="shared" si="35"/>
        <v>0</v>
      </c>
      <c r="CI56" s="8">
        <f t="shared" si="35"/>
        <v>0</v>
      </c>
      <c r="CJ56" s="8">
        <f t="shared" si="35"/>
        <v>0</v>
      </c>
      <c r="CK56" s="8">
        <f t="shared" si="35"/>
        <v>0</v>
      </c>
      <c r="CL56" s="8">
        <f t="shared" si="35"/>
        <v>0</v>
      </c>
      <c r="CM56" s="8">
        <f t="shared" si="35"/>
        <v>0</v>
      </c>
      <c r="CN56" s="8">
        <f t="shared" si="35"/>
        <v>0</v>
      </c>
      <c r="CO56" s="8">
        <f t="shared" si="35"/>
        <v>0</v>
      </c>
      <c r="CP56" s="8">
        <f t="shared" si="35"/>
        <v>0</v>
      </c>
      <c r="CQ56" s="8">
        <f t="shared" si="35"/>
        <v>0</v>
      </c>
      <c r="CR56" s="8">
        <f t="shared" si="35"/>
        <v>0</v>
      </c>
      <c r="CS56" s="8">
        <f t="shared" si="35"/>
        <v>0</v>
      </c>
      <c r="CT56" s="8">
        <f t="shared" si="35"/>
        <v>0</v>
      </c>
      <c r="CU56" s="8">
        <f t="shared" si="35"/>
        <v>0</v>
      </c>
      <c r="CV56" s="8">
        <f t="shared" si="35"/>
        <v>0</v>
      </c>
      <c r="CW56" s="8">
        <f t="shared" si="35"/>
        <v>0</v>
      </c>
      <c r="CX56" s="8">
        <f t="shared" si="35"/>
        <v>0</v>
      </c>
      <c r="CY56" s="8">
        <f t="shared" si="35"/>
        <v>0</v>
      </c>
      <c r="CZ56" s="8">
        <f t="shared" si="35"/>
        <v>0</v>
      </c>
      <c r="DA56" s="9">
        <f t="shared" si="35"/>
        <v>0</v>
      </c>
      <c r="DB56" s="56"/>
      <c r="DC56" s="57"/>
      <c r="DD56" s="58" t="s">
        <v>314</v>
      </c>
      <c r="DE56">
        <f t="shared" si="3"/>
        <v>13219251</v>
      </c>
      <c r="DF56">
        <f t="shared" si="4"/>
        <v>4406417</v>
      </c>
      <c r="DG56">
        <f t="shared" si="5"/>
        <v>4406417</v>
      </c>
      <c r="DH56" s="57"/>
    </row>
    <row r="57" spans="1:112" x14ac:dyDescent="0.3">
      <c r="A57" s="56"/>
      <c r="B57" s="57"/>
      <c r="C57" s="58" t="s">
        <v>320</v>
      </c>
      <c r="D57" s="38">
        <f t="shared" si="27"/>
        <v>0</v>
      </c>
      <c r="E57" s="24">
        <f t="shared" si="36"/>
        <v>0</v>
      </c>
      <c r="F57" s="25">
        <f t="shared" si="36"/>
        <v>0</v>
      </c>
      <c r="G57" s="24">
        <f t="shared" si="36"/>
        <v>0</v>
      </c>
      <c r="H57" s="24">
        <f t="shared" si="36"/>
        <v>0</v>
      </c>
      <c r="I57" s="24">
        <f t="shared" si="36"/>
        <v>0</v>
      </c>
      <c r="J57" s="8">
        <f t="shared" si="36"/>
        <v>0</v>
      </c>
      <c r="K57" s="8">
        <f t="shared" si="36"/>
        <v>0</v>
      </c>
      <c r="L57" s="8">
        <f t="shared" si="36"/>
        <v>0</v>
      </c>
      <c r="M57" s="8">
        <f t="shared" si="36"/>
        <v>0</v>
      </c>
      <c r="N57" s="8">
        <f t="shared" si="36"/>
        <v>0</v>
      </c>
      <c r="O57" s="8">
        <f t="shared" si="36"/>
        <v>0</v>
      </c>
      <c r="P57" s="8">
        <f t="shared" si="36"/>
        <v>0</v>
      </c>
      <c r="Q57" s="8">
        <f t="shared" si="36"/>
        <v>0</v>
      </c>
      <c r="R57" s="8">
        <f t="shared" si="36"/>
        <v>0</v>
      </c>
      <c r="S57" s="8">
        <f t="shared" si="36"/>
        <v>0</v>
      </c>
      <c r="T57" s="8">
        <f t="shared" si="36"/>
        <v>0</v>
      </c>
      <c r="U57" s="8">
        <f t="shared" si="36"/>
        <v>0</v>
      </c>
      <c r="V57" s="8">
        <f t="shared" si="36"/>
        <v>0</v>
      </c>
      <c r="W57" s="8">
        <f t="shared" si="36"/>
        <v>0</v>
      </c>
      <c r="X57" s="8">
        <f t="shared" si="36"/>
        <v>0</v>
      </c>
      <c r="Y57" s="8">
        <f t="shared" si="36"/>
        <v>0</v>
      </c>
      <c r="Z57" s="8">
        <f t="shared" si="36"/>
        <v>0</v>
      </c>
      <c r="AA57" s="8">
        <f t="shared" si="36"/>
        <v>0</v>
      </c>
      <c r="AB57" s="8">
        <f t="shared" si="36"/>
        <v>0</v>
      </c>
      <c r="AC57" s="8">
        <f t="shared" si="36"/>
        <v>0</v>
      </c>
      <c r="AD57" s="8">
        <f t="shared" si="36"/>
        <v>0</v>
      </c>
      <c r="AE57" s="8">
        <f t="shared" si="36"/>
        <v>0</v>
      </c>
      <c r="AF57" s="8">
        <f t="shared" si="36"/>
        <v>0</v>
      </c>
      <c r="AG57" s="8">
        <f t="shared" si="36"/>
        <v>0</v>
      </c>
      <c r="AH57" s="8">
        <f t="shared" si="36"/>
        <v>0</v>
      </c>
      <c r="AI57" s="8">
        <f t="shared" si="36"/>
        <v>0</v>
      </c>
      <c r="AJ57" s="8">
        <f t="shared" si="36"/>
        <v>0</v>
      </c>
      <c r="AK57" s="8">
        <f t="shared" si="36"/>
        <v>0</v>
      </c>
      <c r="AL57" s="8">
        <f t="shared" si="36"/>
        <v>0</v>
      </c>
      <c r="AM57" s="8">
        <f t="shared" si="36"/>
        <v>0</v>
      </c>
      <c r="AN57" s="8">
        <f t="shared" si="36"/>
        <v>0</v>
      </c>
      <c r="AO57" s="8">
        <f t="shared" si="36"/>
        <v>0</v>
      </c>
      <c r="AP57" s="8">
        <f t="shared" si="36"/>
        <v>0</v>
      </c>
      <c r="AQ57" s="8">
        <f t="shared" si="36"/>
        <v>0</v>
      </c>
      <c r="AR57" s="8">
        <f t="shared" si="36"/>
        <v>0</v>
      </c>
      <c r="AS57" s="8">
        <f t="shared" si="36"/>
        <v>0</v>
      </c>
      <c r="AT57" s="8">
        <f t="shared" si="36"/>
        <v>0</v>
      </c>
      <c r="AU57" s="8">
        <f t="shared" si="36"/>
        <v>0</v>
      </c>
      <c r="AV57" s="8">
        <f t="shared" si="36"/>
        <v>0</v>
      </c>
      <c r="AW57" s="8">
        <f t="shared" si="36"/>
        <v>0</v>
      </c>
      <c r="AX57" s="8">
        <f t="shared" si="36"/>
        <v>0</v>
      </c>
      <c r="AY57" s="8">
        <f t="shared" si="36"/>
        <v>0</v>
      </c>
      <c r="AZ57" s="8">
        <f t="shared" si="36"/>
        <v>0</v>
      </c>
      <c r="BA57" s="8">
        <f t="shared" si="36"/>
        <v>0</v>
      </c>
      <c r="BB57" s="8">
        <f t="shared" si="36"/>
        <v>0</v>
      </c>
      <c r="BC57" s="8">
        <f t="shared" si="36"/>
        <v>1</v>
      </c>
      <c r="BD57" s="8">
        <f t="shared" si="36"/>
        <v>0</v>
      </c>
      <c r="BE57" s="8">
        <f t="shared" si="36"/>
        <v>0</v>
      </c>
      <c r="BF57" s="8">
        <f t="shared" si="36"/>
        <v>0</v>
      </c>
      <c r="BG57" s="8">
        <f t="shared" si="36"/>
        <v>0</v>
      </c>
      <c r="BH57" s="8">
        <f t="shared" si="36"/>
        <v>0</v>
      </c>
      <c r="BI57" s="8">
        <f t="shared" si="36"/>
        <v>1</v>
      </c>
      <c r="BJ57" s="8">
        <f t="shared" si="36"/>
        <v>0</v>
      </c>
      <c r="BK57" s="8">
        <f t="shared" si="36"/>
        <v>0</v>
      </c>
      <c r="BL57" s="8">
        <f t="shared" si="36"/>
        <v>0</v>
      </c>
      <c r="BM57" s="8">
        <f t="shared" si="36"/>
        <v>0</v>
      </c>
      <c r="BN57" s="8">
        <f t="shared" si="36"/>
        <v>0</v>
      </c>
      <c r="BO57" s="8">
        <f t="shared" si="36"/>
        <v>0</v>
      </c>
      <c r="BP57" s="8">
        <f t="shared" si="36"/>
        <v>0</v>
      </c>
      <c r="BQ57" s="8">
        <f t="shared" si="35"/>
        <v>0</v>
      </c>
      <c r="BR57" s="8">
        <f t="shared" si="35"/>
        <v>0</v>
      </c>
      <c r="BS57" s="8">
        <f t="shared" si="35"/>
        <v>0</v>
      </c>
      <c r="BT57" s="8">
        <f t="shared" si="35"/>
        <v>0</v>
      </c>
      <c r="BU57" s="8">
        <f t="shared" si="35"/>
        <v>0</v>
      </c>
      <c r="BV57" s="8">
        <f t="shared" si="35"/>
        <v>0</v>
      </c>
      <c r="BW57" s="8">
        <f t="shared" si="35"/>
        <v>0</v>
      </c>
      <c r="BX57" s="8">
        <f t="shared" si="35"/>
        <v>0</v>
      </c>
      <c r="BY57" s="8">
        <f t="shared" si="35"/>
        <v>0</v>
      </c>
      <c r="BZ57" s="8">
        <f t="shared" si="35"/>
        <v>0</v>
      </c>
      <c r="CA57" s="8">
        <f t="shared" si="35"/>
        <v>1</v>
      </c>
      <c r="CB57" s="8">
        <f t="shared" si="35"/>
        <v>0</v>
      </c>
      <c r="CC57" s="8">
        <f t="shared" si="35"/>
        <v>0</v>
      </c>
      <c r="CD57" s="8">
        <f t="shared" si="35"/>
        <v>0</v>
      </c>
      <c r="CE57" s="8">
        <f t="shared" si="35"/>
        <v>0</v>
      </c>
      <c r="CF57" s="8">
        <f t="shared" si="35"/>
        <v>0</v>
      </c>
      <c r="CG57" s="8">
        <f t="shared" si="35"/>
        <v>0</v>
      </c>
      <c r="CH57" s="8">
        <f t="shared" si="35"/>
        <v>0</v>
      </c>
      <c r="CI57" s="8">
        <f t="shared" si="35"/>
        <v>0</v>
      </c>
      <c r="CJ57" s="8">
        <f t="shared" si="35"/>
        <v>0</v>
      </c>
      <c r="CK57" s="8">
        <f t="shared" si="35"/>
        <v>0</v>
      </c>
      <c r="CL57" s="8">
        <f t="shared" si="35"/>
        <v>0</v>
      </c>
      <c r="CM57" s="8">
        <f t="shared" si="35"/>
        <v>0</v>
      </c>
      <c r="CN57" s="8">
        <f t="shared" si="35"/>
        <v>0</v>
      </c>
      <c r="CO57" s="8">
        <f t="shared" si="35"/>
        <v>0</v>
      </c>
      <c r="CP57" s="8">
        <f t="shared" si="35"/>
        <v>0</v>
      </c>
      <c r="CQ57" s="8">
        <f t="shared" si="35"/>
        <v>0</v>
      </c>
      <c r="CR57" s="8">
        <f t="shared" si="35"/>
        <v>0</v>
      </c>
      <c r="CS57" s="8">
        <f t="shared" si="35"/>
        <v>0</v>
      </c>
      <c r="CT57" s="8">
        <f t="shared" si="35"/>
        <v>0</v>
      </c>
      <c r="CU57" s="8">
        <f t="shared" si="35"/>
        <v>1</v>
      </c>
      <c r="CV57" s="8">
        <f t="shared" si="35"/>
        <v>0</v>
      </c>
      <c r="CW57" s="8">
        <f t="shared" si="35"/>
        <v>0</v>
      </c>
      <c r="CX57" s="8">
        <f t="shared" si="35"/>
        <v>0</v>
      </c>
      <c r="CY57" s="8">
        <f t="shared" si="35"/>
        <v>0</v>
      </c>
      <c r="CZ57" s="8">
        <f t="shared" si="35"/>
        <v>0</v>
      </c>
      <c r="DA57" s="9">
        <f t="shared" si="35"/>
        <v>0</v>
      </c>
      <c r="DB57" s="56"/>
      <c r="DC57" s="57"/>
      <c r="DD57" s="58" t="s">
        <v>320</v>
      </c>
      <c r="DE57">
        <f t="shared" si="3"/>
        <v>35952256</v>
      </c>
      <c r="DF57">
        <f t="shared" si="4"/>
        <v>8988064</v>
      </c>
      <c r="DG57">
        <f t="shared" si="5"/>
        <v>8988064</v>
      </c>
      <c r="DH57" s="57"/>
    </row>
    <row r="58" spans="1:112" x14ac:dyDescent="0.3">
      <c r="A58" s="56"/>
      <c r="B58" s="57"/>
      <c r="C58" s="58" t="s">
        <v>296</v>
      </c>
      <c r="D58" s="38">
        <f t="shared" si="27"/>
        <v>0</v>
      </c>
      <c r="E58" s="24">
        <f t="shared" si="36"/>
        <v>0</v>
      </c>
      <c r="F58" s="25">
        <f t="shared" si="36"/>
        <v>0</v>
      </c>
      <c r="G58" s="24">
        <f t="shared" si="36"/>
        <v>1</v>
      </c>
      <c r="H58" s="24">
        <f t="shared" si="36"/>
        <v>0</v>
      </c>
      <c r="I58" s="24">
        <f t="shared" si="36"/>
        <v>0</v>
      </c>
      <c r="J58" s="8">
        <f t="shared" si="36"/>
        <v>0</v>
      </c>
      <c r="K58" s="8">
        <f t="shared" si="36"/>
        <v>0</v>
      </c>
      <c r="L58" s="8">
        <f t="shared" si="36"/>
        <v>0</v>
      </c>
      <c r="M58" s="8">
        <f t="shared" si="36"/>
        <v>0</v>
      </c>
      <c r="N58" s="8">
        <f t="shared" si="36"/>
        <v>0</v>
      </c>
      <c r="O58" s="8">
        <f t="shared" si="36"/>
        <v>0</v>
      </c>
      <c r="P58" s="8">
        <f t="shared" si="36"/>
        <v>0</v>
      </c>
      <c r="Q58" s="8">
        <f t="shared" si="36"/>
        <v>0</v>
      </c>
      <c r="R58" s="8">
        <f t="shared" si="36"/>
        <v>0</v>
      </c>
      <c r="S58" s="8">
        <f t="shared" si="36"/>
        <v>0</v>
      </c>
      <c r="T58" s="8">
        <f t="shared" si="36"/>
        <v>0</v>
      </c>
      <c r="U58" s="8">
        <f t="shared" si="36"/>
        <v>0</v>
      </c>
      <c r="V58" s="8">
        <f t="shared" si="36"/>
        <v>0</v>
      </c>
      <c r="W58" s="8">
        <f t="shared" si="36"/>
        <v>0</v>
      </c>
      <c r="X58" s="8">
        <f t="shared" si="36"/>
        <v>0</v>
      </c>
      <c r="Y58" s="8">
        <f t="shared" si="36"/>
        <v>0</v>
      </c>
      <c r="Z58" s="8">
        <f t="shared" si="36"/>
        <v>0</v>
      </c>
      <c r="AA58" s="8">
        <f t="shared" si="36"/>
        <v>0</v>
      </c>
      <c r="AB58" s="8">
        <f t="shared" si="36"/>
        <v>0</v>
      </c>
      <c r="AC58" s="8">
        <f t="shared" si="36"/>
        <v>0</v>
      </c>
      <c r="AD58" s="8">
        <f t="shared" si="36"/>
        <v>0</v>
      </c>
      <c r="AE58" s="8">
        <f t="shared" si="36"/>
        <v>1</v>
      </c>
      <c r="AF58" s="8">
        <f t="shared" si="36"/>
        <v>0</v>
      </c>
      <c r="AG58" s="8">
        <f t="shared" si="36"/>
        <v>0</v>
      </c>
      <c r="AH58" s="8">
        <f t="shared" si="36"/>
        <v>0</v>
      </c>
      <c r="AI58" s="8">
        <f t="shared" si="36"/>
        <v>0</v>
      </c>
      <c r="AJ58" s="8">
        <f t="shared" si="36"/>
        <v>0</v>
      </c>
      <c r="AK58" s="8">
        <f t="shared" si="36"/>
        <v>0</v>
      </c>
      <c r="AL58" s="8">
        <f t="shared" si="36"/>
        <v>0</v>
      </c>
      <c r="AM58" s="8">
        <f t="shared" si="36"/>
        <v>0</v>
      </c>
      <c r="AN58" s="8">
        <f t="shared" si="36"/>
        <v>0</v>
      </c>
      <c r="AO58" s="8">
        <f t="shared" si="36"/>
        <v>0</v>
      </c>
      <c r="AP58" s="8">
        <f t="shared" si="36"/>
        <v>0</v>
      </c>
      <c r="AQ58" s="8">
        <f t="shared" si="36"/>
        <v>0</v>
      </c>
      <c r="AR58" s="8">
        <f t="shared" si="36"/>
        <v>0</v>
      </c>
      <c r="AS58" s="8">
        <f t="shared" si="36"/>
        <v>0</v>
      </c>
      <c r="AT58" s="8">
        <f t="shared" si="36"/>
        <v>0</v>
      </c>
      <c r="AU58" s="8">
        <f t="shared" si="36"/>
        <v>0</v>
      </c>
      <c r="AV58" s="8">
        <f t="shared" si="36"/>
        <v>0</v>
      </c>
      <c r="AW58" s="8">
        <f t="shared" si="36"/>
        <v>1</v>
      </c>
      <c r="AX58" s="8">
        <f t="shared" si="36"/>
        <v>1</v>
      </c>
      <c r="AY58" s="8">
        <f t="shared" si="36"/>
        <v>0</v>
      </c>
      <c r="AZ58" s="8">
        <f t="shared" si="36"/>
        <v>0</v>
      </c>
      <c r="BA58" s="8">
        <f t="shared" si="36"/>
        <v>0</v>
      </c>
      <c r="BB58" s="8">
        <f t="shared" si="36"/>
        <v>0</v>
      </c>
      <c r="BC58" s="8">
        <f t="shared" si="36"/>
        <v>0</v>
      </c>
      <c r="BD58" s="8">
        <f t="shared" si="36"/>
        <v>0</v>
      </c>
      <c r="BE58" s="8">
        <f t="shared" si="36"/>
        <v>0</v>
      </c>
      <c r="BF58" s="8">
        <f t="shared" si="36"/>
        <v>0</v>
      </c>
      <c r="BG58" s="8">
        <f t="shared" si="36"/>
        <v>0</v>
      </c>
      <c r="BH58" s="8">
        <f t="shared" si="36"/>
        <v>0</v>
      </c>
      <c r="BI58" s="8">
        <f t="shared" si="36"/>
        <v>0</v>
      </c>
      <c r="BJ58" s="8">
        <f t="shared" si="36"/>
        <v>0</v>
      </c>
      <c r="BK58" s="8">
        <f t="shared" si="36"/>
        <v>0</v>
      </c>
      <c r="BL58" s="8">
        <f t="shared" si="36"/>
        <v>0</v>
      </c>
      <c r="BM58" s="8">
        <f t="shared" si="36"/>
        <v>0</v>
      </c>
      <c r="BN58" s="8">
        <f t="shared" si="36"/>
        <v>0</v>
      </c>
      <c r="BO58" s="8">
        <f t="shared" si="36"/>
        <v>0</v>
      </c>
      <c r="BP58" s="8">
        <f t="shared" ref="BP58:DA61" si="37">COUNTIF(BP$3:BP$6,$C58)</f>
        <v>0</v>
      </c>
      <c r="BQ58" s="8">
        <f t="shared" si="37"/>
        <v>0</v>
      </c>
      <c r="BR58" s="8">
        <f t="shared" si="37"/>
        <v>0</v>
      </c>
      <c r="BS58" s="8">
        <f t="shared" si="37"/>
        <v>0</v>
      </c>
      <c r="BT58" s="8">
        <f t="shared" si="37"/>
        <v>0</v>
      </c>
      <c r="BU58" s="8">
        <f t="shared" si="37"/>
        <v>0</v>
      </c>
      <c r="BV58" s="8">
        <f t="shared" si="37"/>
        <v>0</v>
      </c>
      <c r="BW58" s="8">
        <f t="shared" si="37"/>
        <v>0</v>
      </c>
      <c r="BX58" s="8">
        <f t="shared" si="37"/>
        <v>0</v>
      </c>
      <c r="BY58" s="8">
        <f t="shared" si="37"/>
        <v>0</v>
      </c>
      <c r="BZ58" s="8">
        <f t="shared" si="37"/>
        <v>1</v>
      </c>
      <c r="CA58" s="8">
        <f t="shared" si="37"/>
        <v>0</v>
      </c>
      <c r="CB58" s="8">
        <f t="shared" si="37"/>
        <v>0</v>
      </c>
      <c r="CC58" s="8">
        <f t="shared" si="37"/>
        <v>0</v>
      </c>
      <c r="CD58" s="8">
        <f t="shared" si="37"/>
        <v>0</v>
      </c>
      <c r="CE58" s="8">
        <f t="shared" si="37"/>
        <v>0</v>
      </c>
      <c r="CF58" s="8">
        <f t="shared" si="37"/>
        <v>0</v>
      </c>
      <c r="CG58" s="8">
        <f t="shared" si="37"/>
        <v>0</v>
      </c>
      <c r="CH58" s="8">
        <f t="shared" si="37"/>
        <v>0</v>
      </c>
      <c r="CI58" s="8">
        <f t="shared" si="37"/>
        <v>0</v>
      </c>
      <c r="CJ58" s="8">
        <f t="shared" si="37"/>
        <v>0</v>
      </c>
      <c r="CK58" s="8">
        <f t="shared" si="37"/>
        <v>0</v>
      </c>
      <c r="CL58" s="8">
        <f t="shared" si="37"/>
        <v>0</v>
      </c>
      <c r="CM58" s="8">
        <f t="shared" si="37"/>
        <v>0</v>
      </c>
      <c r="CN58" s="8">
        <f t="shared" si="37"/>
        <v>0</v>
      </c>
      <c r="CO58" s="8">
        <f t="shared" si="37"/>
        <v>0</v>
      </c>
      <c r="CP58" s="8">
        <f t="shared" si="37"/>
        <v>0</v>
      </c>
      <c r="CQ58" s="8">
        <f t="shared" si="37"/>
        <v>0</v>
      </c>
      <c r="CR58" s="8">
        <f t="shared" si="37"/>
        <v>0</v>
      </c>
      <c r="CS58" s="8">
        <f t="shared" si="37"/>
        <v>0</v>
      </c>
      <c r="CT58" s="8">
        <f t="shared" si="37"/>
        <v>0</v>
      </c>
      <c r="CU58" s="8">
        <f t="shared" si="37"/>
        <v>0</v>
      </c>
      <c r="CV58" s="8">
        <f t="shared" si="37"/>
        <v>0</v>
      </c>
      <c r="CW58" s="8">
        <f t="shared" si="37"/>
        <v>0</v>
      </c>
      <c r="CX58" s="8">
        <f t="shared" si="37"/>
        <v>0</v>
      </c>
      <c r="CY58" s="8">
        <f t="shared" si="37"/>
        <v>0</v>
      </c>
      <c r="CZ58" s="8">
        <f t="shared" si="37"/>
        <v>0</v>
      </c>
      <c r="DA58" s="9">
        <f t="shared" si="37"/>
        <v>0</v>
      </c>
      <c r="DB58" s="56"/>
      <c r="DC58" s="57"/>
      <c r="DD58" s="58" t="s">
        <v>296</v>
      </c>
      <c r="DE58">
        <f t="shared" si="3"/>
        <v>154000449</v>
      </c>
      <c r="DF58">
        <f t="shared" si="4"/>
        <v>39601716.5</v>
      </c>
      <c r="DG58">
        <f t="shared" si="5"/>
        <v>40688121.083333336</v>
      </c>
      <c r="DH58" s="57"/>
    </row>
    <row r="59" spans="1:112" x14ac:dyDescent="0.3">
      <c r="A59" s="56"/>
      <c r="B59" s="57"/>
      <c r="C59" s="58" t="s">
        <v>318</v>
      </c>
      <c r="D59" s="38">
        <f t="shared" si="27"/>
        <v>0</v>
      </c>
      <c r="E59" s="24">
        <f t="shared" ref="E59:BP62" si="38">COUNTIF(E$3:E$6,$C59)</f>
        <v>0</v>
      </c>
      <c r="F59" s="25">
        <f t="shared" si="38"/>
        <v>0</v>
      </c>
      <c r="G59" s="24">
        <f t="shared" si="38"/>
        <v>0</v>
      </c>
      <c r="H59" s="24">
        <f t="shared" si="38"/>
        <v>0</v>
      </c>
      <c r="I59" s="24">
        <f t="shared" si="38"/>
        <v>0</v>
      </c>
      <c r="J59" s="8">
        <f t="shared" si="38"/>
        <v>0</v>
      </c>
      <c r="K59" s="8">
        <f t="shared" si="38"/>
        <v>0</v>
      </c>
      <c r="L59" s="8">
        <f t="shared" si="38"/>
        <v>0</v>
      </c>
      <c r="M59" s="8">
        <f t="shared" si="38"/>
        <v>0</v>
      </c>
      <c r="N59" s="8">
        <f t="shared" si="38"/>
        <v>0</v>
      </c>
      <c r="O59" s="8">
        <f t="shared" si="38"/>
        <v>0</v>
      </c>
      <c r="P59" s="8">
        <f t="shared" si="38"/>
        <v>0</v>
      </c>
      <c r="Q59" s="8">
        <f t="shared" si="38"/>
        <v>0</v>
      </c>
      <c r="R59" s="8">
        <f t="shared" si="38"/>
        <v>0</v>
      </c>
      <c r="S59" s="8">
        <f t="shared" si="38"/>
        <v>0</v>
      </c>
      <c r="T59" s="8">
        <f t="shared" si="38"/>
        <v>0</v>
      </c>
      <c r="U59" s="8">
        <f t="shared" si="38"/>
        <v>0</v>
      </c>
      <c r="V59" s="8">
        <f t="shared" si="38"/>
        <v>0</v>
      </c>
      <c r="W59" s="8">
        <f t="shared" si="38"/>
        <v>0</v>
      </c>
      <c r="X59" s="8">
        <f t="shared" si="38"/>
        <v>0</v>
      </c>
      <c r="Y59" s="8">
        <f t="shared" si="38"/>
        <v>0</v>
      </c>
      <c r="Z59" s="8">
        <f t="shared" si="38"/>
        <v>0</v>
      </c>
      <c r="AA59" s="8">
        <f t="shared" si="38"/>
        <v>0</v>
      </c>
      <c r="AB59" s="8">
        <f t="shared" si="38"/>
        <v>0</v>
      </c>
      <c r="AC59" s="8">
        <f t="shared" si="38"/>
        <v>0</v>
      </c>
      <c r="AD59" s="8">
        <f t="shared" si="38"/>
        <v>0</v>
      </c>
      <c r="AE59" s="8">
        <f t="shared" si="38"/>
        <v>0</v>
      </c>
      <c r="AF59" s="8">
        <f t="shared" si="38"/>
        <v>0</v>
      </c>
      <c r="AG59" s="8">
        <f t="shared" si="38"/>
        <v>0</v>
      </c>
      <c r="AH59" s="8">
        <f t="shared" si="38"/>
        <v>0</v>
      </c>
      <c r="AI59" s="8">
        <f t="shared" si="38"/>
        <v>0</v>
      </c>
      <c r="AJ59" s="8">
        <f t="shared" si="38"/>
        <v>0</v>
      </c>
      <c r="AK59" s="8">
        <f t="shared" si="38"/>
        <v>0</v>
      </c>
      <c r="AL59" s="8">
        <f t="shared" si="38"/>
        <v>0</v>
      </c>
      <c r="AM59" s="8">
        <f t="shared" si="38"/>
        <v>0</v>
      </c>
      <c r="AN59" s="8">
        <f t="shared" si="38"/>
        <v>0</v>
      </c>
      <c r="AO59" s="8">
        <f t="shared" si="38"/>
        <v>0</v>
      </c>
      <c r="AP59" s="8">
        <f t="shared" si="38"/>
        <v>0</v>
      </c>
      <c r="AQ59" s="8">
        <f t="shared" si="38"/>
        <v>0</v>
      </c>
      <c r="AR59" s="8">
        <f t="shared" si="38"/>
        <v>0</v>
      </c>
      <c r="AS59" s="8">
        <f t="shared" si="38"/>
        <v>0</v>
      </c>
      <c r="AT59" s="8">
        <f t="shared" si="38"/>
        <v>0</v>
      </c>
      <c r="AU59" s="8">
        <f t="shared" si="38"/>
        <v>0</v>
      </c>
      <c r="AV59" s="8">
        <f t="shared" si="38"/>
        <v>0</v>
      </c>
      <c r="AW59" s="8">
        <f t="shared" si="38"/>
        <v>0</v>
      </c>
      <c r="AX59" s="8">
        <f t="shared" si="38"/>
        <v>0</v>
      </c>
      <c r="AY59" s="8">
        <f t="shared" si="38"/>
        <v>0</v>
      </c>
      <c r="AZ59" s="8">
        <f t="shared" si="38"/>
        <v>0</v>
      </c>
      <c r="BA59" s="8">
        <f t="shared" si="38"/>
        <v>0</v>
      </c>
      <c r="BB59" s="8">
        <f t="shared" si="38"/>
        <v>0</v>
      </c>
      <c r="BC59" s="8">
        <f t="shared" si="38"/>
        <v>1</v>
      </c>
      <c r="BD59" s="8">
        <f t="shared" si="38"/>
        <v>0</v>
      </c>
      <c r="BE59" s="8">
        <f t="shared" si="38"/>
        <v>0</v>
      </c>
      <c r="BF59" s="8">
        <f t="shared" si="38"/>
        <v>0</v>
      </c>
      <c r="BG59" s="8">
        <f t="shared" si="38"/>
        <v>0</v>
      </c>
      <c r="BH59" s="8">
        <f t="shared" si="38"/>
        <v>0</v>
      </c>
      <c r="BI59" s="8">
        <f t="shared" si="38"/>
        <v>0</v>
      </c>
      <c r="BJ59" s="8">
        <f t="shared" si="38"/>
        <v>0</v>
      </c>
      <c r="BK59" s="8">
        <f t="shared" si="38"/>
        <v>0</v>
      </c>
      <c r="BL59" s="8">
        <f t="shared" si="38"/>
        <v>0</v>
      </c>
      <c r="BM59" s="8">
        <f t="shared" si="38"/>
        <v>0</v>
      </c>
      <c r="BN59" s="8">
        <f t="shared" si="38"/>
        <v>0</v>
      </c>
      <c r="BO59" s="8">
        <f t="shared" si="38"/>
        <v>0</v>
      </c>
      <c r="BP59" s="8">
        <f t="shared" si="38"/>
        <v>0</v>
      </c>
      <c r="BQ59" s="8">
        <f t="shared" si="37"/>
        <v>0</v>
      </c>
      <c r="BR59" s="8">
        <f t="shared" si="37"/>
        <v>0</v>
      </c>
      <c r="BS59" s="8">
        <f t="shared" si="37"/>
        <v>0</v>
      </c>
      <c r="BT59" s="8">
        <f t="shared" si="37"/>
        <v>0</v>
      </c>
      <c r="BU59" s="8">
        <f t="shared" si="37"/>
        <v>0</v>
      </c>
      <c r="BV59" s="8">
        <f t="shared" si="37"/>
        <v>0</v>
      </c>
      <c r="BW59" s="8">
        <f t="shared" si="37"/>
        <v>0</v>
      </c>
      <c r="BX59" s="8">
        <f t="shared" si="37"/>
        <v>0</v>
      </c>
      <c r="BY59" s="8">
        <f t="shared" si="37"/>
        <v>0</v>
      </c>
      <c r="BZ59" s="8">
        <f t="shared" si="37"/>
        <v>0</v>
      </c>
      <c r="CA59" s="8">
        <f t="shared" si="37"/>
        <v>0</v>
      </c>
      <c r="CB59" s="8">
        <f t="shared" si="37"/>
        <v>0</v>
      </c>
      <c r="CC59" s="8">
        <f t="shared" si="37"/>
        <v>0</v>
      </c>
      <c r="CD59" s="8">
        <f t="shared" si="37"/>
        <v>1</v>
      </c>
      <c r="CE59" s="8">
        <f t="shared" si="37"/>
        <v>0</v>
      </c>
      <c r="CF59" s="8">
        <f t="shared" si="37"/>
        <v>0</v>
      </c>
      <c r="CG59" s="8">
        <f t="shared" si="37"/>
        <v>0</v>
      </c>
      <c r="CH59" s="8">
        <f t="shared" si="37"/>
        <v>0</v>
      </c>
      <c r="CI59" s="8">
        <f t="shared" si="37"/>
        <v>0</v>
      </c>
      <c r="CJ59" s="8">
        <f t="shared" si="37"/>
        <v>0</v>
      </c>
      <c r="CK59" s="8">
        <f t="shared" si="37"/>
        <v>0</v>
      </c>
      <c r="CL59" s="8">
        <f t="shared" si="37"/>
        <v>0</v>
      </c>
      <c r="CM59" s="8">
        <f t="shared" si="37"/>
        <v>0</v>
      </c>
      <c r="CN59" s="8">
        <f t="shared" si="37"/>
        <v>0</v>
      </c>
      <c r="CO59" s="8">
        <f t="shared" si="37"/>
        <v>0</v>
      </c>
      <c r="CP59" s="8">
        <f t="shared" si="37"/>
        <v>0</v>
      </c>
      <c r="CQ59" s="8">
        <f t="shared" si="37"/>
        <v>0</v>
      </c>
      <c r="CR59" s="8">
        <f t="shared" si="37"/>
        <v>0</v>
      </c>
      <c r="CS59" s="8">
        <f t="shared" si="37"/>
        <v>0</v>
      </c>
      <c r="CT59" s="8">
        <f t="shared" si="37"/>
        <v>0</v>
      </c>
      <c r="CU59" s="8">
        <f t="shared" si="37"/>
        <v>0</v>
      </c>
      <c r="CV59" s="8">
        <f t="shared" si="37"/>
        <v>0</v>
      </c>
      <c r="CW59" s="8">
        <f t="shared" si="37"/>
        <v>0</v>
      </c>
      <c r="CX59" s="8">
        <f t="shared" si="37"/>
        <v>0</v>
      </c>
      <c r="CY59" s="8">
        <f t="shared" si="37"/>
        <v>0</v>
      </c>
      <c r="CZ59" s="8">
        <f t="shared" si="37"/>
        <v>0</v>
      </c>
      <c r="DA59" s="9">
        <f t="shared" si="37"/>
        <v>0</v>
      </c>
      <c r="DB59" s="56"/>
      <c r="DC59" s="57"/>
      <c r="DD59" s="58" t="s">
        <v>318</v>
      </c>
      <c r="DE59">
        <f t="shared" si="3"/>
        <v>18911143</v>
      </c>
      <c r="DF59">
        <f t="shared" si="4"/>
        <v>4727785.75</v>
      </c>
      <c r="DG59">
        <f t="shared" si="5"/>
        <v>4727785.75</v>
      </c>
      <c r="DH59" s="57"/>
    </row>
    <row r="60" spans="1:112" x14ac:dyDescent="0.3">
      <c r="A60" s="56"/>
      <c r="B60" s="57"/>
      <c r="C60" s="58" t="s">
        <v>344</v>
      </c>
      <c r="D60" s="38">
        <f t="shared" si="27"/>
        <v>0</v>
      </c>
      <c r="E60" s="24">
        <f t="shared" si="38"/>
        <v>0</v>
      </c>
      <c r="F60" s="25">
        <f t="shared" si="38"/>
        <v>0</v>
      </c>
      <c r="G60" s="24">
        <f t="shared" si="38"/>
        <v>0</v>
      </c>
      <c r="H60" s="24">
        <f t="shared" si="38"/>
        <v>0</v>
      </c>
      <c r="I60" s="24">
        <f t="shared" si="38"/>
        <v>0</v>
      </c>
      <c r="J60" s="8">
        <f t="shared" si="38"/>
        <v>0</v>
      </c>
      <c r="K60" s="8">
        <f t="shared" si="38"/>
        <v>0</v>
      </c>
      <c r="L60" s="8">
        <f t="shared" si="38"/>
        <v>0</v>
      </c>
      <c r="M60" s="8">
        <f t="shared" si="38"/>
        <v>0</v>
      </c>
      <c r="N60" s="8">
        <f t="shared" si="38"/>
        <v>0</v>
      </c>
      <c r="O60" s="8">
        <f t="shared" si="38"/>
        <v>0</v>
      </c>
      <c r="P60" s="8">
        <f t="shared" si="38"/>
        <v>0</v>
      </c>
      <c r="Q60" s="8">
        <f t="shared" si="38"/>
        <v>0</v>
      </c>
      <c r="R60" s="8">
        <f t="shared" si="38"/>
        <v>0</v>
      </c>
      <c r="S60" s="8">
        <f t="shared" si="38"/>
        <v>0</v>
      </c>
      <c r="T60" s="8">
        <f t="shared" si="38"/>
        <v>0</v>
      </c>
      <c r="U60" s="8">
        <f t="shared" si="38"/>
        <v>0</v>
      </c>
      <c r="V60" s="8">
        <f t="shared" si="38"/>
        <v>0</v>
      </c>
      <c r="W60" s="8">
        <f t="shared" si="38"/>
        <v>0</v>
      </c>
      <c r="X60" s="8">
        <f t="shared" si="38"/>
        <v>0</v>
      </c>
      <c r="Y60" s="8">
        <f t="shared" si="38"/>
        <v>0</v>
      </c>
      <c r="Z60" s="8">
        <f t="shared" si="38"/>
        <v>0</v>
      </c>
      <c r="AA60" s="8">
        <f t="shared" si="38"/>
        <v>0</v>
      </c>
      <c r="AB60" s="8">
        <f t="shared" si="38"/>
        <v>0</v>
      </c>
      <c r="AC60" s="8">
        <f t="shared" si="38"/>
        <v>0</v>
      </c>
      <c r="AD60" s="8">
        <f t="shared" si="38"/>
        <v>0</v>
      </c>
      <c r="AE60" s="8">
        <f t="shared" si="38"/>
        <v>0</v>
      </c>
      <c r="AF60" s="8">
        <f t="shared" si="38"/>
        <v>0</v>
      </c>
      <c r="AG60" s="8">
        <f t="shared" si="38"/>
        <v>0</v>
      </c>
      <c r="AH60" s="8">
        <f t="shared" si="38"/>
        <v>0</v>
      </c>
      <c r="AI60" s="8">
        <f t="shared" si="38"/>
        <v>0</v>
      </c>
      <c r="AJ60" s="8">
        <f t="shared" si="38"/>
        <v>0</v>
      </c>
      <c r="AK60" s="8">
        <f t="shared" si="38"/>
        <v>0</v>
      </c>
      <c r="AL60" s="8">
        <f t="shared" si="38"/>
        <v>0</v>
      </c>
      <c r="AM60" s="8">
        <f t="shared" si="38"/>
        <v>0</v>
      </c>
      <c r="AN60" s="8">
        <f t="shared" si="38"/>
        <v>0</v>
      </c>
      <c r="AO60" s="8">
        <f t="shared" si="38"/>
        <v>0</v>
      </c>
      <c r="AP60" s="8">
        <f t="shared" si="38"/>
        <v>0</v>
      </c>
      <c r="AQ60" s="8">
        <f t="shared" si="38"/>
        <v>0</v>
      </c>
      <c r="AR60" s="8">
        <f t="shared" si="38"/>
        <v>0</v>
      </c>
      <c r="AS60" s="8">
        <f t="shared" si="38"/>
        <v>0</v>
      </c>
      <c r="AT60" s="8">
        <f t="shared" si="38"/>
        <v>0</v>
      </c>
      <c r="AU60" s="8">
        <f t="shared" si="38"/>
        <v>0</v>
      </c>
      <c r="AV60" s="8">
        <f t="shared" si="38"/>
        <v>0</v>
      </c>
      <c r="AW60" s="8">
        <f t="shared" si="38"/>
        <v>0</v>
      </c>
      <c r="AX60" s="8">
        <f t="shared" si="38"/>
        <v>0</v>
      </c>
      <c r="AY60" s="8">
        <f t="shared" si="38"/>
        <v>0</v>
      </c>
      <c r="AZ60" s="8">
        <f t="shared" si="38"/>
        <v>0</v>
      </c>
      <c r="BA60" s="8">
        <f t="shared" si="38"/>
        <v>0</v>
      </c>
      <c r="BB60" s="8">
        <f t="shared" si="38"/>
        <v>0</v>
      </c>
      <c r="BC60" s="8">
        <f t="shared" si="38"/>
        <v>0</v>
      </c>
      <c r="BD60" s="8">
        <f t="shared" si="38"/>
        <v>0</v>
      </c>
      <c r="BE60" s="8">
        <f t="shared" si="38"/>
        <v>0</v>
      </c>
      <c r="BF60" s="8">
        <f t="shared" si="38"/>
        <v>0</v>
      </c>
      <c r="BG60" s="8">
        <f t="shared" si="38"/>
        <v>0</v>
      </c>
      <c r="BH60" s="8">
        <f t="shared" si="38"/>
        <v>0</v>
      </c>
      <c r="BI60" s="8">
        <f t="shared" si="38"/>
        <v>0</v>
      </c>
      <c r="BJ60" s="8">
        <f t="shared" si="38"/>
        <v>0</v>
      </c>
      <c r="BK60" s="8">
        <f t="shared" si="38"/>
        <v>0</v>
      </c>
      <c r="BL60" s="8">
        <f t="shared" si="38"/>
        <v>0</v>
      </c>
      <c r="BM60" s="8">
        <f t="shared" si="38"/>
        <v>0</v>
      </c>
      <c r="BN60" s="8">
        <f t="shared" si="38"/>
        <v>0</v>
      </c>
      <c r="BO60" s="8">
        <f t="shared" si="38"/>
        <v>0</v>
      </c>
      <c r="BP60" s="8">
        <f t="shared" si="38"/>
        <v>0</v>
      </c>
      <c r="BQ60" s="8">
        <f t="shared" si="37"/>
        <v>0</v>
      </c>
      <c r="BR60" s="8">
        <f t="shared" si="37"/>
        <v>0</v>
      </c>
      <c r="BS60" s="8">
        <f t="shared" si="37"/>
        <v>0</v>
      </c>
      <c r="BT60" s="8">
        <f t="shared" si="37"/>
        <v>0</v>
      </c>
      <c r="BU60" s="8">
        <f t="shared" si="37"/>
        <v>0</v>
      </c>
      <c r="BV60" s="8">
        <f t="shared" si="37"/>
        <v>0</v>
      </c>
      <c r="BW60" s="8">
        <f t="shared" si="37"/>
        <v>0</v>
      </c>
      <c r="BX60" s="8">
        <f t="shared" si="37"/>
        <v>0</v>
      </c>
      <c r="BY60" s="8">
        <f t="shared" si="37"/>
        <v>0</v>
      </c>
      <c r="BZ60" s="8">
        <f t="shared" si="37"/>
        <v>0</v>
      </c>
      <c r="CA60" s="8">
        <f t="shared" si="37"/>
        <v>0</v>
      </c>
      <c r="CB60" s="8">
        <f t="shared" si="37"/>
        <v>0</v>
      </c>
      <c r="CC60" s="8">
        <f t="shared" si="37"/>
        <v>1</v>
      </c>
      <c r="CD60" s="8">
        <f t="shared" si="37"/>
        <v>0</v>
      </c>
      <c r="CE60" s="8">
        <f t="shared" si="37"/>
        <v>0</v>
      </c>
      <c r="CF60" s="8">
        <f t="shared" si="37"/>
        <v>0</v>
      </c>
      <c r="CG60" s="8">
        <f t="shared" si="37"/>
        <v>0</v>
      </c>
      <c r="CH60" s="8">
        <f t="shared" si="37"/>
        <v>0</v>
      </c>
      <c r="CI60" s="8">
        <f t="shared" si="37"/>
        <v>0</v>
      </c>
      <c r="CJ60" s="8">
        <f t="shared" si="37"/>
        <v>0</v>
      </c>
      <c r="CK60" s="8">
        <f t="shared" si="37"/>
        <v>0</v>
      </c>
      <c r="CL60" s="8">
        <f t="shared" si="37"/>
        <v>0</v>
      </c>
      <c r="CM60" s="8">
        <f t="shared" si="37"/>
        <v>0</v>
      </c>
      <c r="CN60" s="8">
        <f t="shared" si="37"/>
        <v>0</v>
      </c>
      <c r="CO60" s="8">
        <f t="shared" si="37"/>
        <v>0</v>
      </c>
      <c r="CP60" s="8">
        <f t="shared" si="37"/>
        <v>0</v>
      </c>
      <c r="CQ60" s="8">
        <f t="shared" si="37"/>
        <v>0</v>
      </c>
      <c r="CR60" s="8">
        <f t="shared" si="37"/>
        <v>0</v>
      </c>
      <c r="CS60" s="8">
        <f t="shared" si="37"/>
        <v>0</v>
      </c>
      <c r="CT60" s="8">
        <f t="shared" si="37"/>
        <v>0</v>
      </c>
      <c r="CU60" s="8">
        <f t="shared" si="37"/>
        <v>0</v>
      </c>
      <c r="CV60" s="8">
        <f t="shared" si="37"/>
        <v>0</v>
      </c>
      <c r="CW60" s="8">
        <f t="shared" si="37"/>
        <v>0</v>
      </c>
      <c r="CX60" s="8">
        <f t="shared" si="37"/>
        <v>0</v>
      </c>
      <c r="CY60" s="8">
        <f t="shared" si="37"/>
        <v>0</v>
      </c>
      <c r="CZ60" s="8">
        <f t="shared" si="37"/>
        <v>0</v>
      </c>
      <c r="DA60" s="9">
        <f t="shared" si="37"/>
        <v>0</v>
      </c>
      <c r="DB60" s="56"/>
      <c r="DC60" s="57"/>
      <c r="DD60" s="58" t="s">
        <v>344</v>
      </c>
      <c r="DE60">
        <f t="shared" si="3"/>
        <v>7254956</v>
      </c>
      <c r="DF60">
        <f t="shared" si="4"/>
        <v>2418318.6666666665</v>
      </c>
      <c r="DG60">
        <f t="shared" si="5"/>
        <v>2418318.6666666665</v>
      </c>
      <c r="DH60" s="57"/>
    </row>
    <row r="61" spans="1:112" x14ac:dyDescent="0.3">
      <c r="A61" s="56"/>
      <c r="B61" s="57"/>
      <c r="C61" s="58" t="s">
        <v>337</v>
      </c>
      <c r="D61" s="38">
        <f t="shared" si="27"/>
        <v>0</v>
      </c>
      <c r="E61" s="24">
        <f t="shared" si="38"/>
        <v>0</v>
      </c>
      <c r="F61" s="25">
        <f t="shared" si="38"/>
        <v>0</v>
      </c>
      <c r="G61" s="24">
        <f t="shared" si="38"/>
        <v>0</v>
      </c>
      <c r="H61" s="24">
        <f t="shared" si="38"/>
        <v>0</v>
      </c>
      <c r="I61" s="24">
        <f t="shared" si="38"/>
        <v>0</v>
      </c>
      <c r="J61" s="8">
        <f t="shared" si="38"/>
        <v>0</v>
      </c>
      <c r="K61" s="8">
        <f t="shared" si="38"/>
        <v>0</v>
      </c>
      <c r="L61" s="8">
        <f t="shared" si="38"/>
        <v>0</v>
      </c>
      <c r="M61" s="8">
        <f t="shared" si="38"/>
        <v>0</v>
      </c>
      <c r="N61" s="8">
        <f t="shared" si="38"/>
        <v>0</v>
      </c>
      <c r="O61" s="8">
        <f t="shared" si="38"/>
        <v>0</v>
      </c>
      <c r="P61" s="8">
        <f t="shared" si="38"/>
        <v>0</v>
      </c>
      <c r="Q61" s="8">
        <f t="shared" si="38"/>
        <v>0</v>
      </c>
      <c r="R61" s="8">
        <f t="shared" si="38"/>
        <v>0</v>
      </c>
      <c r="S61" s="8">
        <f t="shared" si="38"/>
        <v>0</v>
      </c>
      <c r="T61" s="8">
        <f t="shared" si="38"/>
        <v>0</v>
      </c>
      <c r="U61" s="8">
        <f t="shared" si="38"/>
        <v>0</v>
      </c>
      <c r="V61" s="8">
        <f t="shared" si="38"/>
        <v>0</v>
      </c>
      <c r="W61" s="8">
        <f t="shared" si="38"/>
        <v>0</v>
      </c>
      <c r="X61" s="8">
        <f t="shared" si="38"/>
        <v>0</v>
      </c>
      <c r="Y61" s="8">
        <f t="shared" si="38"/>
        <v>0</v>
      </c>
      <c r="Z61" s="8">
        <f t="shared" si="38"/>
        <v>0</v>
      </c>
      <c r="AA61" s="8">
        <f t="shared" si="38"/>
        <v>0</v>
      </c>
      <c r="AB61" s="8">
        <f t="shared" si="38"/>
        <v>0</v>
      </c>
      <c r="AC61" s="8">
        <f t="shared" si="38"/>
        <v>0</v>
      </c>
      <c r="AD61" s="8">
        <f t="shared" si="38"/>
        <v>0</v>
      </c>
      <c r="AE61" s="8">
        <f t="shared" si="38"/>
        <v>0</v>
      </c>
      <c r="AF61" s="8">
        <f t="shared" si="38"/>
        <v>0</v>
      </c>
      <c r="AG61" s="8">
        <f t="shared" si="38"/>
        <v>0</v>
      </c>
      <c r="AH61" s="8">
        <f t="shared" si="38"/>
        <v>0</v>
      </c>
      <c r="AI61" s="8">
        <f t="shared" si="38"/>
        <v>0</v>
      </c>
      <c r="AJ61" s="8">
        <f t="shared" si="38"/>
        <v>0</v>
      </c>
      <c r="AK61" s="8">
        <f t="shared" si="38"/>
        <v>0</v>
      </c>
      <c r="AL61" s="8">
        <f t="shared" si="38"/>
        <v>0</v>
      </c>
      <c r="AM61" s="8">
        <f t="shared" si="38"/>
        <v>0</v>
      </c>
      <c r="AN61" s="8">
        <f t="shared" si="38"/>
        <v>0</v>
      </c>
      <c r="AO61" s="8">
        <f t="shared" si="38"/>
        <v>0</v>
      </c>
      <c r="AP61" s="8">
        <f t="shared" si="38"/>
        <v>0</v>
      </c>
      <c r="AQ61" s="8">
        <f t="shared" si="38"/>
        <v>0</v>
      </c>
      <c r="AR61" s="8">
        <f t="shared" si="38"/>
        <v>0</v>
      </c>
      <c r="AS61" s="8">
        <f t="shared" si="38"/>
        <v>0</v>
      </c>
      <c r="AT61" s="8">
        <f t="shared" si="38"/>
        <v>0</v>
      </c>
      <c r="AU61" s="8">
        <f t="shared" si="38"/>
        <v>0</v>
      </c>
      <c r="AV61" s="8">
        <f t="shared" si="38"/>
        <v>0</v>
      </c>
      <c r="AW61" s="8">
        <f t="shared" si="38"/>
        <v>0</v>
      </c>
      <c r="AX61" s="8">
        <f t="shared" si="38"/>
        <v>0</v>
      </c>
      <c r="AY61" s="8">
        <f t="shared" si="38"/>
        <v>0</v>
      </c>
      <c r="AZ61" s="8">
        <f t="shared" si="38"/>
        <v>0</v>
      </c>
      <c r="BA61" s="8">
        <f t="shared" si="38"/>
        <v>0</v>
      </c>
      <c r="BB61" s="8">
        <f t="shared" si="38"/>
        <v>0</v>
      </c>
      <c r="BC61" s="8">
        <f t="shared" si="38"/>
        <v>0</v>
      </c>
      <c r="BD61" s="8">
        <f t="shared" si="38"/>
        <v>0</v>
      </c>
      <c r="BE61" s="8">
        <f t="shared" si="38"/>
        <v>0</v>
      </c>
      <c r="BF61" s="8">
        <f t="shared" si="38"/>
        <v>0</v>
      </c>
      <c r="BG61" s="8">
        <f t="shared" si="38"/>
        <v>0</v>
      </c>
      <c r="BH61" s="8">
        <f t="shared" si="38"/>
        <v>0</v>
      </c>
      <c r="BI61" s="8">
        <f t="shared" si="38"/>
        <v>0</v>
      </c>
      <c r="BJ61" s="8">
        <f t="shared" si="38"/>
        <v>0</v>
      </c>
      <c r="BK61" s="8">
        <f t="shared" si="38"/>
        <v>0</v>
      </c>
      <c r="BL61" s="8">
        <f t="shared" si="38"/>
        <v>0</v>
      </c>
      <c r="BM61" s="8">
        <f t="shared" si="38"/>
        <v>0</v>
      </c>
      <c r="BN61" s="8">
        <f t="shared" si="38"/>
        <v>0</v>
      </c>
      <c r="BO61" s="8">
        <f t="shared" si="38"/>
        <v>0</v>
      </c>
      <c r="BP61" s="8">
        <f t="shared" si="38"/>
        <v>0</v>
      </c>
      <c r="BQ61" s="8">
        <f t="shared" si="37"/>
        <v>0</v>
      </c>
      <c r="BR61" s="8">
        <f t="shared" si="37"/>
        <v>0</v>
      </c>
      <c r="BS61" s="8">
        <f t="shared" si="37"/>
        <v>0</v>
      </c>
      <c r="BT61" s="8">
        <f t="shared" si="37"/>
        <v>0</v>
      </c>
      <c r="BU61" s="8">
        <f t="shared" si="37"/>
        <v>1</v>
      </c>
      <c r="BV61" s="8">
        <f t="shared" si="37"/>
        <v>0</v>
      </c>
      <c r="BW61" s="8">
        <f t="shared" si="37"/>
        <v>0</v>
      </c>
      <c r="BX61" s="8">
        <f t="shared" si="37"/>
        <v>0</v>
      </c>
      <c r="BY61" s="8">
        <f t="shared" si="37"/>
        <v>0</v>
      </c>
      <c r="BZ61" s="8">
        <f t="shared" si="37"/>
        <v>0</v>
      </c>
      <c r="CA61" s="8">
        <f t="shared" si="37"/>
        <v>0</v>
      </c>
      <c r="CB61" s="8">
        <f t="shared" si="37"/>
        <v>0</v>
      </c>
      <c r="CC61" s="8">
        <f t="shared" si="37"/>
        <v>0</v>
      </c>
      <c r="CD61" s="8">
        <f t="shared" si="37"/>
        <v>0</v>
      </c>
      <c r="CE61" s="8">
        <f t="shared" si="37"/>
        <v>0</v>
      </c>
      <c r="CF61" s="8">
        <f t="shared" si="37"/>
        <v>0</v>
      </c>
      <c r="CG61" s="8">
        <f t="shared" si="37"/>
        <v>0</v>
      </c>
      <c r="CH61" s="8">
        <f t="shared" si="37"/>
        <v>0</v>
      </c>
      <c r="CI61" s="8">
        <f t="shared" si="37"/>
        <v>0</v>
      </c>
      <c r="CJ61" s="8">
        <f t="shared" si="37"/>
        <v>0</v>
      </c>
      <c r="CK61" s="8">
        <f t="shared" si="37"/>
        <v>0</v>
      </c>
      <c r="CL61" s="8">
        <f t="shared" si="37"/>
        <v>0</v>
      </c>
      <c r="CM61" s="8">
        <f t="shared" si="37"/>
        <v>0</v>
      </c>
      <c r="CN61" s="8">
        <f t="shared" si="37"/>
        <v>0</v>
      </c>
      <c r="CO61" s="8">
        <f t="shared" si="37"/>
        <v>0</v>
      </c>
      <c r="CP61" s="8">
        <f t="shared" si="37"/>
        <v>0</v>
      </c>
      <c r="CQ61" s="8">
        <f t="shared" si="37"/>
        <v>0</v>
      </c>
      <c r="CR61" s="8">
        <f t="shared" si="37"/>
        <v>0</v>
      </c>
      <c r="CS61" s="8">
        <f t="shared" si="37"/>
        <v>0</v>
      </c>
      <c r="CT61" s="8">
        <f t="shared" si="37"/>
        <v>0</v>
      </c>
      <c r="CU61" s="8">
        <f t="shared" si="37"/>
        <v>0</v>
      </c>
      <c r="CV61" s="8">
        <f t="shared" si="37"/>
        <v>0</v>
      </c>
      <c r="CW61" s="8">
        <f t="shared" si="37"/>
        <v>0</v>
      </c>
      <c r="CX61" s="8">
        <f t="shared" si="37"/>
        <v>0</v>
      </c>
      <c r="CY61" s="8">
        <f t="shared" si="37"/>
        <v>0</v>
      </c>
      <c r="CZ61" s="8">
        <f t="shared" si="37"/>
        <v>0</v>
      </c>
      <c r="DA61" s="9">
        <f t="shared" si="37"/>
        <v>1</v>
      </c>
      <c r="DB61" s="56"/>
      <c r="DC61" s="57"/>
      <c r="DD61" s="58" t="s">
        <v>337</v>
      </c>
      <c r="DE61">
        <f t="shared" si="3"/>
        <v>14115687</v>
      </c>
      <c r="DF61">
        <f t="shared" si="4"/>
        <v>4705229</v>
      </c>
      <c r="DG61">
        <f t="shared" si="5"/>
        <v>4705229</v>
      </c>
      <c r="DH61" s="57"/>
    </row>
    <row r="62" spans="1:112" x14ac:dyDescent="0.3">
      <c r="A62" s="56"/>
      <c r="B62" s="57"/>
      <c r="C62" s="58" t="s">
        <v>345</v>
      </c>
      <c r="D62" s="38">
        <f t="shared" si="27"/>
        <v>0</v>
      </c>
      <c r="E62" s="24">
        <f t="shared" si="38"/>
        <v>0</v>
      </c>
      <c r="F62" s="25">
        <f t="shared" si="38"/>
        <v>0</v>
      </c>
      <c r="G62" s="24">
        <f t="shared" si="38"/>
        <v>0</v>
      </c>
      <c r="H62" s="24">
        <f t="shared" si="38"/>
        <v>0</v>
      </c>
      <c r="I62" s="24">
        <f t="shared" si="38"/>
        <v>0</v>
      </c>
      <c r="J62" s="8">
        <f t="shared" si="38"/>
        <v>0</v>
      </c>
      <c r="K62" s="8">
        <f t="shared" si="38"/>
        <v>0</v>
      </c>
      <c r="L62" s="8">
        <f t="shared" si="38"/>
        <v>0</v>
      </c>
      <c r="M62" s="8">
        <f t="shared" si="38"/>
        <v>0</v>
      </c>
      <c r="N62" s="8">
        <f t="shared" si="38"/>
        <v>0</v>
      </c>
      <c r="O62" s="8">
        <f t="shared" si="38"/>
        <v>0</v>
      </c>
      <c r="P62" s="8">
        <f t="shared" si="38"/>
        <v>0</v>
      </c>
      <c r="Q62" s="8">
        <f t="shared" si="38"/>
        <v>0</v>
      </c>
      <c r="R62" s="8">
        <f t="shared" si="38"/>
        <v>0</v>
      </c>
      <c r="S62" s="8">
        <f t="shared" si="38"/>
        <v>0</v>
      </c>
      <c r="T62" s="8">
        <f t="shared" si="38"/>
        <v>0</v>
      </c>
      <c r="U62" s="8">
        <f t="shared" si="38"/>
        <v>0</v>
      </c>
      <c r="V62" s="8">
        <f t="shared" si="38"/>
        <v>0</v>
      </c>
      <c r="W62" s="8">
        <f t="shared" si="38"/>
        <v>0</v>
      </c>
      <c r="X62" s="8">
        <f t="shared" si="38"/>
        <v>0</v>
      </c>
      <c r="Y62" s="8">
        <f t="shared" si="38"/>
        <v>0</v>
      </c>
      <c r="Z62" s="8">
        <f t="shared" si="38"/>
        <v>0</v>
      </c>
      <c r="AA62" s="8">
        <f t="shared" si="38"/>
        <v>0</v>
      </c>
      <c r="AB62" s="8">
        <f t="shared" si="38"/>
        <v>0</v>
      </c>
      <c r="AC62" s="8">
        <f t="shared" si="38"/>
        <v>0</v>
      </c>
      <c r="AD62" s="8">
        <f t="shared" si="38"/>
        <v>0</v>
      </c>
      <c r="AE62" s="8">
        <f t="shared" si="38"/>
        <v>0</v>
      </c>
      <c r="AF62" s="8">
        <f t="shared" si="38"/>
        <v>0</v>
      </c>
      <c r="AG62" s="8">
        <f t="shared" si="38"/>
        <v>0</v>
      </c>
      <c r="AH62" s="8">
        <f t="shared" si="38"/>
        <v>0</v>
      </c>
      <c r="AI62" s="8">
        <f t="shared" si="38"/>
        <v>0</v>
      </c>
      <c r="AJ62" s="8">
        <f t="shared" si="38"/>
        <v>0</v>
      </c>
      <c r="AK62" s="8">
        <f t="shared" si="38"/>
        <v>0</v>
      </c>
      <c r="AL62" s="8">
        <f t="shared" si="38"/>
        <v>0</v>
      </c>
      <c r="AM62" s="8">
        <f t="shared" si="38"/>
        <v>0</v>
      </c>
      <c r="AN62" s="8">
        <f t="shared" si="38"/>
        <v>0</v>
      </c>
      <c r="AO62" s="8">
        <f t="shared" si="38"/>
        <v>0</v>
      </c>
      <c r="AP62" s="8">
        <f t="shared" si="38"/>
        <v>0</v>
      </c>
      <c r="AQ62" s="8">
        <f t="shared" si="38"/>
        <v>0</v>
      </c>
      <c r="AR62" s="8">
        <f t="shared" si="38"/>
        <v>0</v>
      </c>
      <c r="AS62" s="8">
        <f t="shared" si="38"/>
        <v>0</v>
      </c>
      <c r="AT62" s="8">
        <f t="shared" si="38"/>
        <v>0</v>
      </c>
      <c r="AU62" s="8">
        <f t="shared" si="38"/>
        <v>0</v>
      </c>
      <c r="AV62" s="8">
        <f t="shared" si="38"/>
        <v>0</v>
      </c>
      <c r="AW62" s="8">
        <f t="shared" si="38"/>
        <v>0</v>
      </c>
      <c r="AX62" s="8">
        <f t="shared" si="38"/>
        <v>0</v>
      </c>
      <c r="AY62" s="8">
        <f t="shared" si="38"/>
        <v>0</v>
      </c>
      <c r="AZ62" s="8">
        <f t="shared" si="38"/>
        <v>0</v>
      </c>
      <c r="BA62" s="8">
        <f t="shared" si="38"/>
        <v>0</v>
      </c>
      <c r="BB62" s="8">
        <f t="shared" si="38"/>
        <v>0</v>
      </c>
      <c r="BC62" s="8">
        <f t="shared" si="38"/>
        <v>0</v>
      </c>
      <c r="BD62" s="8">
        <f t="shared" si="38"/>
        <v>0</v>
      </c>
      <c r="BE62" s="8">
        <f t="shared" si="38"/>
        <v>0</v>
      </c>
      <c r="BF62" s="8">
        <f t="shared" si="38"/>
        <v>0</v>
      </c>
      <c r="BG62" s="8">
        <f t="shared" si="38"/>
        <v>0</v>
      </c>
      <c r="BH62" s="8">
        <f t="shared" si="38"/>
        <v>0</v>
      </c>
      <c r="BI62" s="8">
        <f t="shared" si="38"/>
        <v>0</v>
      </c>
      <c r="BJ62" s="8">
        <f t="shared" si="38"/>
        <v>0</v>
      </c>
      <c r="BK62" s="8">
        <f t="shared" si="38"/>
        <v>0</v>
      </c>
      <c r="BL62" s="8">
        <f t="shared" si="38"/>
        <v>0</v>
      </c>
      <c r="BM62" s="8">
        <f t="shared" si="38"/>
        <v>0</v>
      </c>
      <c r="BN62" s="8">
        <f t="shared" si="38"/>
        <v>0</v>
      </c>
      <c r="BO62" s="8">
        <f t="shared" si="38"/>
        <v>0</v>
      </c>
      <c r="BP62" s="8">
        <f t="shared" ref="BP62:DA65" si="39">COUNTIF(BP$3:BP$6,$C62)</f>
        <v>0</v>
      </c>
      <c r="BQ62" s="8">
        <f t="shared" si="39"/>
        <v>0</v>
      </c>
      <c r="BR62" s="8">
        <f t="shared" si="39"/>
        <v>0</v>
      </c>
      <c r="BS62" s="8">
        <f t="shared" si="39"/>
        <v>0</v>
      </c>
      <c r="BT62" s="8">
        <f t="shared" si="39"/>
        <v>0</v>
      </c>
      <c r="BU62" s="8">
        <f t="shared" si="39"/>
        <v>0</v>
      </c>
      <c r="BV62" s="8">
        <f t="shared" si="39"/>
        <v>0</v>
      </c>
      <c r="BW62" s="8">
        <f t="shared" si="39"/>
        <v>0</v>
      </c>
      <c r="BX62" s="8">
        <f t="shared" si="39"/>
        <v>0</v>
      </c>
      <c r="BY62" s="8">
        <f t="shared" si="39"/>
        <v>0</v>
      </c>
      <c r="BZ62" s="8">
        <f t="shared" si="39"/>
        <v>0</v>
      </c>
      <c r="CA62" s="8">
        <f t="shared" si="39"/>
        <v>0</v>
      </c>
      <c r="CB62" s="8">
        <f t="shared" si="39"/>
        <v>0</v>
      </c>
      <c r="CC62" s="8">
        <f t="shared" si="39"/>
        <v>0</v>
      </c>
      <c r="CD62" s="8">
        <f t="shared" si="39"/>
        <v>0</v>
      </c>
      <c r="CE62" s="8">
        <f t="shared" si="39"/>
        <v>0</v>
      </c>
      <c r="CF62" s="8">
        <f t="shared" si="39"/>
        <v>1</v>
      </c>
      <c r="CG62" s="8">
        <f t="shared" si="39"/>
        <v>0</v>
      </c>
      <c r="CH62" s="8">
        <f t="shared" si="39"/>
        <v>0</v>
      </c>
      <c r="CI62" s="8">
        <f t="shared" si="39"/>
        <v>0</v>
      </c>
      <c r="CJ62" s="8">
        <f t="shared" si="39"/>
        <v>0</v>
      </c>
      <c r="CK62" s="8">
        <f t="shared" si="39"/>
        <v>0</v>
      </c>
      <c r="CL62" s="8">
        <f t="shared" si="39"/>
        <v>0</v>
      </c>
      <c r="CM62" s="8">
        <f t="shared" si="39"/>
        <v>0</v>
      </c>
      <c r="CN62" s="8">
        <f t="shared" si="39"/>
        <v>0</v>
      </c>
      <c r="CO62" s="8">
        <f t="shared" si="39"/>
        <v>0</v>
      </c>
      <c r="CP62" s="8">
        <f t="shared" si="39"/>
        <v>0</v>
      </c>
      <c r="CQ62" s="8">
        <f t="shared" si="39"/>
        <v>0</v>
      </c>
      <c r="CR62" s="8">
        <f t="shared" si="39"/>
        <v>0</v>
      </c>
      <c r="CS62" s="8">
        <f t="shared" si="39"/>
        <v>0</v>
      </c>
      <c r="CT62" s="8">
        <f t="shared" si="39"/>
        <v>0</v>
      </c>
      <c r="CU62" s="8">
        <f t="shared" si="39"/>
        <v>0</v>
      </c>
      <c r="CV62" s="8">
        <f t="shared" si="39"/>
        <v>0</v>
      </c>
      <c r="CW62" s="8">
        <f t="shared" si="39"/>
        <v>0</v>
      </c>
      <c r="CX62" s="8">
        <f t="shared" si="39"/>
        <v>0</v>
      </c>
      <c r="CY62" s="8">
        <f t="shared" si="39"/>
        <v>0</v>
      </c>
      <c r="CZ62" s="8">
        <f t="shared" si="39"/>
        <v>0</v>
      </c>
      <c r="DA62" s="9">
        <f t="shared" si="39"/>
        <v>0</v>
      </c>
      <c r="DB62" s="56"/>
      <c r="DC62" s="57"/>
      <c r="DD62" s="58" t="s">
        <v>345</v>
      </c>
      <c r="DE62">
        <f t="shared" si="3"/>
        <v>7058546</v>
      </c>
      <c r="DF62">
        <f t="shared" si="4"/>
        <v>1764636.5</v>
      </c>
      <c r="DG62">
        <f t="shared" si="5"/>
        <v>1764636.5</v>
      </c>
      <c r="DH62" s="57"/>
    </row>
    <row r="63" spans="1:112" x14ac:dyDescent="0.3">
      <c r="A63" s="56"/>
      <c r="B63" s="57"/>
      <c r="C63" s="58" t="s">
        <v>323</v>
      </c>
      <c r="D63" s="38">
        <f t="shared" si="27"/>
        <v>0</v>
      </c>
      <c r="E63" s="24">
        <f t="shared" ref="E63:BP66" si="40">COUNTIF(E$3:E$6,$C63)</f>
        <v>0</v>
      </c>
      <c r="F63" s="25">
        <f t="shared" si="40"/>
        <v>0</v>
      </c>
      <c r="G63" s="24">
        <f t="shared" si="40"/>
        <v>0</v>
      </c>
      <c r="H63" s="24">
        <f t="shared" si="40"/>
        <v>0</v>
      </c>
      <c r="I63" s="24">
        <f t="shared" si="40"/>
        <v>0</v>
      </c>
      <c r="J63" s="8">
        <f t="shared" si="40"/>
        <v>0</v>
      </c>
      <c r="K63" s="8">
        <f t="shared" si="40"/>
        <v>0</v>
      </c>
      <c r="L63" s="8">
        <f t="shared" si="40"/>
        <v>0</v>
      </c>
      <c r="M63" s="8">
        <f t="shared" si="40"/>
        <v>0</v>
      </c>
      <c r="N63" s="8">
        <f t="shared" si="40"/>
        <v>0</v>
      </c>
      <c r="O63" s="8">
        <f t="shared" si="40"/>
        <v>0</v>
      </c>
      <c r="P63" s="8">
        <f t="shared" si="40"/>
        <v>0</v>
      </c>
      <c r="Q63" s="8">
        <f t="shared" si="40"/>
        <v>0</v>
      </c>
      <c r="R63" s="8">
        <f t="shared" si="40"/>
        <v>0</v>
      </c>
      <c r="S63" s="8">
        <f t="shared" si="40"/>
        <v>0</v>
      </c>
      <c r="T63" s="8">
        <f t="shared" si="40"/>
        <v>0</v>
      </c>
      <c r="U63" s="8">
        <f t="shared" si="40"/>
        <v>0</v>
      </c>
      <c r="V63" s="8">
        <f t="shared" si="40"/>
        <v>0</v>
      </c>
      <c r="W63" s="8">
        <f t="shared" si="40"/>
        <v>0</v>
      </c>
      <c r="X63" s="8">
        <f t="shared" si="40"/>
        <v>0</v>
      </c>
      <c r="Y63" s="8">
        <f t="shared" si="40"/>
        <v>0</v>
      </c>
      <c r="Z63" s="8">
        <f t="shared" si="40"/>
        <v>0</v>
      </c>
      <c r="AA63" s="8">
        <f t="shared" si="40"/>
        <v>0</v>
      </c>
      <c r="AB63" s="8">
        <f t="shared" si="40"/>
        <v>0</v>
      </c>
      <c r="AC63" s="8">
        <f t="shared" si="40"/>
        <v>0</v>
      </c>
      <c r="AD63" s="8">
        <f t="shared" si="40"/>
        <v>0</v>
      </c>
      <c r="AE63" s="8">
        <f t="shared" si="40"/>
        <v>0</v>
      </c>
      <c r="AF63" s="8">
        <f t="shared" si="40"/>
        <v>0</v>
      </c>
      <c r="AG63" s="8">
        <f t="shared" si="40"/>
        <v>0</v>
      </c>
      <c r="AH63" s="8">
        <f t="shared" si="40"/>
        <v>0</v>
      </c>
      <c r="AI63" s="8">
        <f t="shared" si="40"/>
        <v>0</v>
      </c>
      <c r="AJ63" s="8">
        <f t="shared" si="40"/>
        <v>0</v>
      </c>
      <c r="AK63" s="8">
        <f t="shared" si="40"/>
        <v>0</v>
      </c>
      <c r="AL63" s="8">
        <f t="shared" si="40"/>
        <v>0</v>
      </c>
      <c r="AM63" s="8">
        <f t="shared" si="40"/>
        <v>0</v>
      </c>
      <c r="AN63" s="8">
        <f t="shared" si="40"/>
        <v>0</v>
      </c>
      <c r="AO63" s="8">
        <f t="shared" si="40"/>
        <v>0</v>
      </c>
      <c r="AP63" s="8">
        <f t="shared" si="40"/>
        <v>0</v>
      </c>
      <c r="AQ63" s="8">
        <f t="shared" si="40"/>
        <v>0</v>
      </c>
      <c r="AR63" s="8">
        <f t="shared" si="40"/>
        <v>0</v>
      </c>
      <c r="AS63" s="8">
        <f t="shared" si="40"/>
        <v>0</v>
      </c>
      <c r="AT63" s="8">
        <f t="shared" si="40"/>
        <v>0</v>
      </c>
      <c r="AU63" s="8">
        <f t="shared" si="40"/>
        <v>0</v>
      </c>
      <c r="AV63" s="8">
        <f t="shared" si="40"/>
        <v>0</v>
      </c>
      <c r="AW63" s="8">
        <f t="shared" si="40"/>
        <v>0</v>
      </c>
      <c r="AX63" s="8">
        <f t="shared" si="40"/>
        <v>0</v>
      </c>
      <c r="AY63" s="8">
        <f t="shared" si="40"/>
        <v>0</v>
      </c>
      <c r="AZ63" s="8">
        <f t="shared" si="40"/>
        <v>0</v>
      </c>
      <c r="BA63" s="8">
        <f t="shared" si="40"/>
        <v>0</v>
      </c>
      <c r="BB63" s="8">
        <f t="shared" si="40"/>
        <v>0</v>
      </c>
      <c r="BC63" s="8">
        <f t="shared" si="40"/>
        <v>0</v>
      </c>
      <c r="BD63" s="8">
        <f t="shared" si="40"/>
        <v>0</v>
      </c>
      <c r="BE63" s="8">
        <f t="shared" si="40"/>
        <v>0</v>
      </c>
      <c r="BF63" s="8">
        <f t="shared" si="40"/>
        <v>0</v>
      </c>
      <c r="BG63" s="8">
        <f t="shared" si="40"/>
        <v>0</v>
      </c>
      <c r="BH63" s="8">
        <f t="shared" si="40"/>
        <v>1</v>
      </c>
      <c r="BI63" s="8">
        <f t="shared" si="40"/>
        <v>0</v>
      </c>
      <c r="BJ63" s="8">
        <f t="shared" si="40"/>
        <v>0</v>
      </c>
      <c r="BK63" s="8">
        <f t="shared" si="40"/>
        <v>0</v>
      </c>
      <c r="BL63" s="8">
        <f t="shared" si="40"/>
        <v>0</v>
      </c>
      <c r="BM63" s="8">
        <f t="shared" si="40"/>
        <v>0</v>
      </c>
      <c r="BN63" s="8">
        <f t="shared" si="40"/>
        <v>0</v>
      </c>
      <c r="BO63" s="8">
        <f t="shared" si="40"/>
        <v>0</v>
      </c>
      <c r="BP63" s="8">
        <f t="shared" si="40"/>
        <v>0</v>
      </c>
      <c r="BQ63" s="8">
        <f t="shared" si="39"/>
        <v>0</v>
      </c>
      <c r="BR63" s="8">
        <f t="shared" si="39"/>
        <v>0</v>
      </c>
      <c r="BS63" s="8">
        <f t="shared" si="39"/>
        <v>0</v>
      </c>
      <c r="BT63" s="8">
        <f t="shared" si="39"/>
        <v>0</v>
      </c>
      <c r="BU63" s="8">
        <f t="shared" si="39"/>
        <v>0</v>
      </c>
      <c r="BV63" s="8">
        <f t="shared" si="39"/>
        <v>0</v>
      </c>
      <c r="BW63" s="8">
        <f t="shared" si="39"/>
        <v>0</v>
      </c>
      <c r="BX63" s="8">
        <f t="shared" si="39"/>
        <v>0</v>
      </c>
      <c r="BY63" s="8">
        <f t="shared" si="39"/>
        <v>0</v>
      </c>
      <c r="BZ63" s="8">
        <f t="shared" si="39"/>
        <v>0</v>
      </c>
      <c r="CA63" s="8">
        <f t="shared" si="39"/>
        <v>0</v>
      </c>
      <c r="CB63" s="8">
        <f t="shared" si="39"/>
        <v>0</v>
      </c>
      <c r="CC63" s="8">
        <f t="shared" si="39"/>
        <v>0</v>
      </c>
      <c r="CD63" s="8">
        <f t="shared" si="39"/>
        <v>0</v>
      </c>
      <c r="CE63" s="8">
        <f t="shared" si="39"/>
        <v>0</v>
      </c>
      <c r="CF63" s="8">
        <f t="shared" si="39"/>
        <v>0</v>
      </c>
      <c r="CG63" s="8">
        <f t="shared" si="39"/>
        <v>0</v>
      </c>
      <c r="CH63" s="8">
        <f t="shared" si="39"/>
        <v>0</v>
      </c>
      <c r="CI63" s="8">
        <f t="shared" si="39"/>
        <v>0</v>
      </c>
      <c r="CJ63" s="8">
        <f t="shared" si="39"/>
        <v>0</v>
      </c>
      <c r="CK63" s="8">
        <f t="shared" si="39"/>
        <v>0</v>
      </c>
      <c r="CL63" s="8">
        <f t="shared" si="39"/>
        <v>0</v>
      </c>
      <c r="CM63" s="8">
        <f t="shared" si="39"/>
        <v>0</v>
      </c>
      <c r="CN63" s="8">
        <f t="shared" si="39"/>
        <v>0</v>
      </c>
      <c r="CO63" s="8">
        <f t="shared" si="39"/>
        <v>0</v>
      </c>
      <c r="CP63" s="8">
        <f t="shared" si="39"/>
        <v>0</v>
      </c>
      <c r="CQ63" s="8">
        <f t="shared" si="39"/>
        <v>0</v>
      </c>
      <c r="CR63" s="8">
        <f t="shared" si="39"/>
        <v>0</v>
      </c>
      <c r="CS63" s="8">
        <f t="shared" si="39"/>
        <v>0</v>
      </c>
      <c r="CT63" s="8">
        <f t="shared" si="39"/>
        <v>0</v>
      </c>
      <c r="CU63" s="8">
        <f t="shared" si="39"/>
        <v>0</v>
      </c>
      <c r="CV63" s="8">
        <f t="shared" si="39"/>
        <v>0</v>
      </c>
      <c r="CW63" s="8">
        <f t="shared" si="39"/>
        <v>0</v>
      </c>
      <c r="CX63" s="8">
        <f t="shared" si="39"/>
        <v>0</v>
      </c>
      <c r="CY63" s="8">
        <f t="shared" si="39"/>
        <v>0</v>
      </c>
      <c r="CZ63" s="8">
        <f t="shared" si="39"/>
        <v>0</v>
      </c>
      <c r="DA63" s="9">
        <f t="shared" si="39"/>
        <v>0</v>
      </c>
      <c r="DB63" s="56"/>
      <c r="DC63" s="57"/>
      <c r="DD63" s="58" t="s">
        <v>323</v>
      </c>
      <c r="DE63">
        <f t="shared" si="3"/>
        <v>11409095</v>
      </c>
      <c r="DF63">
        <f t="shared" si="4"/>
        <v>2852273.75</v>
      </c>
      <c r="DG63">
        <f t="shared" si="5"/>
        <v>3803031.6666666665</v>
      </c>
      <c r="DH63" s="57"/>
    </row>
    <row r="64" spans="1:112" x14ac:dyDescent="0.3">
      <c r="A64" s="56"/>
      <c r="B64" s="57"/>
      <c r="C64" s="58" t="s">
        <v>342</v>
      </c>
      <c r="D64" s="38">
        <f t="shared" si="27"/>
        <v>0</v>
      </c>
      <c r="E64" s="24">
        <f t="shared" si="40"/>
        <v>0</v>
      </c>
      <c r="F64" s="25">
        <f t="shared" si="40"/>
        <v>0</v>
      </c>
      <c r="G64" s="24">
        <f t="shared" si="40"/>
        <v>0</v>
      </c>
      <c r="H64" s="24">
        <f t="shared" si="40"/>
        <v>0</v>
      </c>
      <c r="I64" s="24">
        <f t="shared" si="40"/>
        <v>0</v>
      </c>
      <c r="J64" s="8">
        <f t="shared" si="40"/>
        <v>0</v>
      </c>
      <c r="K64" s="8">
        <f t="shared" si="40"/>
        <v>0</v>
      </c>
      <c r="L64" s="8">
        <f t="shared" si="40"/>
        <v>0</v>
      </c>
      <c r="M64" s="8">
        <f t="shared" si="40"/>
        <v>0</v>
      </c>
      <c r="N64" s="8">
        <f t="shared" si="40"/>
        <v>0</v>
      </c>
      <c r="O64" s="8">
        <f t="shared" si="40"/>
        <v>0</v>
      </c>
      <c r="P64" s="8">
        <f t="shared" si="40"/>
        <v>0</v>
      </c>
      <c r="Q64" s="8">
        <f t="shared" si="40"/>
        <v>0</v>
      </c>
      <c r="R64" s="8">
        <f t="shared" si="40"/>
        <v>0</v>
      </c>
      <c r="S64" s="8">
        <f t="shared" si="40"/>
        <v>0</v>
      </c>
      <c r="T64" s="8">
        <f t="shared" si="40"/>
        <v>0</v>
      </c>
      <c r="U64" s="8">
        <f t="shared" si="40"/>
        <v>0</v>
      </c>
      <c r="V64" s="8">
        <f t="shared" si="40"/>
        <v>0</v>
      </c>
      <c r="W64" s="8">
        <f t="shared" si="40"/>
        <v>0</v>
      </c>
      <c r="X64" s="8">
        <f t="shared" si="40"/>
        <v>0</v>
      </c>
      <c r="Y64" s="8">
        <f t="shared" si="40"/>
        <v>0</v>
      </c>
      <c r="Z64" s="8">
        <f t="shared" si="40"/>
        <v>0</v>
      </c>
      <c r="AA64" s="8">
        <f t="shared" si="40"/>
        <v>0</v>
      </c>
      <c r="AB64" s="8">
        <f t="shared" si="40"/>
        <v>0</v>
      </c>
      <c r="AC64" s="8">
        <f t="shared" si="40"/>
        <v>0</v>
      </c>
      <c r="AD64" s="8">
        <f t="shared" si="40"/>
        <v>0</v>
      </c>
      <c r="AE64" s="8">
        <f t="shared" si="40"/>
        <v>0</v>
      </c>
      <c r="AF64" s="8">
        <f t="shared" si="40"/>
        <v>0</v>
      </c>
      <c r="AG64" s="8">
        <f t="shared" si="40"/>
        <v>0</v>
      </c>
      <c r="AH64" s="8">
        <f t="shared" si="40"/>
        <v>0</v>
      </c>
      <c r="AI64" s="8">
        <f t="shared" si="40"/>
        <v>0</v>
      </c>
      <c r="AJ64" s="8">
        <f t="shared" si="40"/>
        <v>0</v>
      </c>
      <c r="AK64" s="8">
        <f t="shared" si="40"/>
        <v>0</v>
      </c>
      <c r="AL64" s="8">
        <f t="shared" si="40"/>
        <v>0</v>
      </c>
      <c r="AM64" s="8">
        <f t="shared" si="40"/>
        <v>0</v>
      </c>
      <c r="AN64" s="8">
        <f t="shared" si="40"/>
        <v>0</v>
      </c>
      <c r="AO64" s="8">
        <f t="shared" si="40"/>
        <v>0</v>
      </c>
      <c r="AP64" s="8">
        <f t="shared" si="40"/>
        <v>0</v>
      </c>
      <c r="AQ64" s="8">
        <f t="shared" si="40"/>
        <v>0</v>
      </c>
      <c r="AR64" s="8">
        <f t="shared" si="40"/>
        <v>0</v>
      </c>
      <c r="AS64" s="8">
        <f t="shared" si="40"/>
        <v>0</v>
      </c>
      <c r="AT64" s="8">
        <f t="shared" si="40"/>
        <v>0</v>
      </c>
      <c r="AU64" s="8">
        <f t="shared" si="40"/>
        <v>0</v>
      </c>
      <c r="AV64" s="8">
        <f t="shared" si="40"/>
        <v>0</v>
      </c>
      <c r="AW64" s="8">
        <f t="shared" si="40"/>
        <v>0</v>
      </c>
      <c r="AX64" s="8">
        <f t="shared" si="40"/>
        <v>0</v>
      </c>
      <c r="AY64" s="8">
        <f t="shared" si="40"/>
        <v>0</v>
      </c>
      <c r="AZ64" s="8">
        <f t="shared" si="40"/>
        <v>0</v>
      </c>
      <c r="BA64" s="8">
        <f t="shared" si="40"/>
        <v>0</v>
      </c>
      <c r="BB64" s="8">
        <f t="shared" si="40"/>
        <v>0</v>
      </c>
      <c r="BC64" s="8">
        <f t="shared" si="40"/>
        <v>0</v>
      </c>
      <c r="BD64" s="8">
        <f t="shared" si="40"/>
        <v>0</v>
      </c>
      <c r="BE64" s="8">
        <f t="shared" si="40"/>
        <v>0</v>
      </c>
      <c r="BF64" s="8">
        <f t="shared" si="40"/>
        <v>0</v>
      </c>
      <c r="BG64" s="8">
        <f t="shared" si="40"/>
        <v>0</v>
      </c>
      <c r="BH64" s="8">
        <f t="shared" si="40"/>
        <v>0</v>
      </c>
      <c r="BI64" s="8">
        <f t="shared" si="40"/>
        <v>0</v>
      </c>
      <c r="BJ64" s="8">
        <f t="shared" si="40"/>
        <v>0</v>
      </c>
      <c r="BK64" s="8">
        <f t="shared" si="40"/>
        <v>0</v>
      </c>
      <c r="BL64" s="8">
        <f t="shared" si="40"/>
        <v>0</v>
      </c>
      <c r="BM64" s="8">
        <f t="shared" si="40"/>
        <v>0</v>
      </c>
      <c r="BN64" s="8">
        <f t="shared" si="40"/>
        <v>0</v>
      </c>
      <c r="BO64" s="8">
        <f t="shared" si="40"/>
        <v>0</v>
      </c>
      <c r="BP64" s="8">
        <f t="shared" si="40"/>
        <v>0</v>
      </c>
      <c r="BQ64" s="8">
        <f t="shared" si="39"/>
        <v>0</v>
      </c>
      <c r="BR64" s="8">
        <f t="shared" si="39"/>
        <v>0</v>
      </c>
      <c r="BS64" s="8">
        <f t="shared" si="39"/>
        <v>0</v>
      </c>
      <c r="BT64" s="8">
        <f t="shared" si="39"/>
        <v>0</v>
      </c>
      <c r="BU64" s="8">
        <f t="shared" si="39"/>
        <v>0</v>
      </c>
      <c r="BV64" s="8">
        <f t="shared" si="39"/>
        <v>0</v>
      </c>
      <c r="BW64" s="8">
        <f t="shared" si="39"/>
        <v>0</v>
      </c>
      <c r="BX64" s="8">
        <f t="shared" si="39"/>
        <v>0</v>
      </c>
      <c r="BY64" s="8">
        <f t="shared" si="39"/>
        <v>0</v>
      </c>
      <c r="BZ64" s="8">
        <f t="shared" si="39"/>
        <v>0</v>
      </c>
      <c r="CA64" s="8">
        <f t="shared" si="39"/>
        <v>0</v>
      </c>
      <c r="CB64" s="8">
        <f t="shared" si="39"/>
        <v>1</v>
      </c>
      <c r="CC64" s="8">
        <f t="shared" si="39"/>
        <v>0</v>
      </c>
      <c r="CD64" s="8">
        <f t="shared" si="39"/>
        <v>0</v>
      </c>
      <c r="CE64" s="8">
        <f t="shared" si="39"/>
        <v>0</v>
      </c>
      <c r="CF64" s="8">
        <f t="shared" si="39"/>
        <v>0</v>
      </c>
      <c r="CG64" s="8">
        <f t="shared" si="39"/>
        <v>0</v>
      </c>
      <c r="CH64" s="8">
        <f t="shared" si="39"/>
        <v>0</v>
      </c>
      <c r="CI64" s="8">
        <f t="shared" si="39"/>
        <v>0</v>
      </c>
      <c r="CJ64" s="8">
        <f t="shared" si="39"/>
        <v>0</v>
      </c>
      <c r="CK64" s="8">
        <f t="shared" si="39"/>
        <v>0</v>
      </c>
      <c r="CL64" s="8">
        <f t="shared" si="39"/>
        <v>0</v>
      </c>
      <c r="CM64" s="8">
        <f t="shared" si="39"/>
        <v>0</v>
      </c>
      <c r="CN64" s="8">
        <f t="shared" si="39"/>
        <v>0</v>
      </c>
      <c r="CO64" s="8">
        <f t="shared" si="39"/>
        <v>0</v>
      </c>
      <c r="CP64" s="8">
        <f t="shared" si="39"/>
        <v>0</v>
      </c>
      <c r="CQ64" s="8">
        <f t="shared" si="39"/>
        <v>0</v>
      </c>
      <c r="CR64" s="8">
        <f t="shared" si="39"/>
        <v>0</v>
      </c>
      <c r="CS64" s="8">
        <f t="shared" si="39"/>
        <v>0</v>
      </c>
      <c r="CT64" s="8">
        <f t="shared" si="39"/>
        <v>0</v>
      </c>
      <c r="CU64" s="8">
        <f t="shared" si="39"/>
        <v>0</v>
      </c>
      <c r="CV64" s="8">
        <f t="shared" si="39"/>
        <v>0</v>
      </c>
      <c r="CW64" s="8">
        <f t="shared" si="39"/>
        <v>0</v>
      </c>
      <c r="CX64" s="8">
        <f t="shared" si="39"/>
        <v>0</v>
      </c>
      <c r="CY64" s="8">
        <f t="shared" si="39"/>
        <v>0</v>
      </c>
      <c r="CZ64" s="8">
        <f t="shared" si="39"/>
        <v>0</v>
      </c>
      <c r="DA64" s="9">
        <f t="shared" si="39"/>
        <v>0</v>
      </c>
      <c r="DB64" s="56"/>
      <c r="DC64" s="57"/>
      <c r="DD64" s="58" t="s">
        <v>342</v>
      </c>
      <c r="DE64">
        <f t="shared" si="3"/>
        <v>7499694</v>
      </c>
      <c r="DF64">
        <f t="shared" si="4"/>
        <v>1874923.5</v>
      </c>
      <c r="DG64">
        <f t="shared" si="5"/>
        <v>1874923.5</v>
      </c>
      <c r="DH64" s="57"/>
    </row>
    <row r="65" spans="1:115" x14ac:dyDescent="0.3">
      <c r="A65" s="56"/>
      <c r="B65" s="57"/>
      <c r="C65" s="58" t="s">
        <v>358</v>
      </c>
      <c r="D65" s="38">
        <f t="shared" si="27"/>
        <v>0</v>
      </c>
      <c r="E65" s="24">
        <f t="shared" si="40"/>
        <v>0</v>
      </c>
      <c r="F65" s="25">
        <f t="shared" si="40"/>
        <v>0</v>
      </c>
      <c r="G65" s="24">
        <f t="shared" si="40"/>
        <v>0</v>
      </c>
      <c r="H65" s="24">
        <f t="shared" si="40"/>
        <v>0</v>
      </c>
      <c r="I65" s="24">
        <f t="shared" si="40"/>
        <v>0</v>
      </c>
      <c r="J65" s="8">
        <f t="shared" si="40"/>
        <v>0</v>
      </c>
      <c r="K65" s="8">
        <f t="shared" si="40"/>
        <v>0</v>
      </c>
      <c r="L65" s="8">
        <f t="shared" si="40"/>
        <v>0</v>
      </c>
      <c r="M65" s="8">
        <f t="shared" si="40"/>
        <v>0</v>
      </c>
      <c r="N65" s="8">
        <f t="shared" si="40"/>
        <v>0</v>
      </c>
      <c r="O65" s="8">
        <f t="shared" si="40"/>
        <v>0</v>
      </c>
      <c r="P65" s="8">
        <f t="shared" si="40"/>
        <v>0</v>
      </c>
      <c r="Q65" s="8">
        <f t="shared" si="40"/>
        <v>0</v>
      </c>
      <c r="R65" s="8">
        <f t="shared" si="40"/>
        <v>0</v>
      </c>
      <c r="S65" s="8">
        <f t="shared" si="40"/>
        <v>0</v>
      </c>
      <c r="T65" s="8">
        <f t="shared" si="40"/>
        <v>0</v>
      </c>
      <c r="U65" s="8">
        <f t="shared" si="40"/>
        <v>0</v>
      </c>
      <c r="V65" s="8">
        <f t="shared" si="40"/>
        <v>0</v>
      </c>
      <c r="W65" s="8">
        <f t="shared" si="40"/>
        <v>0</v>
      </c>
      <c r="X65" s="8">
        <f t="shared" si="40"/>
        <v>0</v>
      </c>
      <c r="Y65" s="8">
        <f t="shared" si="40"/>
        <v>0</v>
      </c>
      <c r="Z65" s="8">
        <f t="shared" si="40"/>
        <v>0</v>
      </c>
      <c r="AA65" s="8">
        <f t="shared" si="40"/>
        <v>0</v>
      </c>
      <c r="AB65" s="8">
        <f t="shared" si="40"/>
        <v>0</v>
      </c>
      <c r="AC65" s="8">
        <f t="shared" si="40"/>
        <v>0</v>
      </c>
      <c r="AD65" s="8">
        <f t="shared" si="40"/>
        <v>0</v>
      </c>
      <c r="AE65" s="8">
        <f t="shared" si="40"/>
        <v>0</v>
      </c>
      <c r="AF65" s="8">
        <f t="shared" si="40"/>
        <v>0</v>
      </c>
      <c r="AG65" s="8">
        <f t="shared" si="40"/>
        <v>0</v>
      </c>
      <c r="AH65" s="8">
        <f t="shared" si="40"/>
        <v>0</v>
      </c>
      <c r="AI65" s="8">
        <f t="shared" si="40"/>
        <v>0</v>
      </c>
      <c r="AJ65" s="8">
        <f t="shared" si="40"/>
        <v>0</v>
      </c>
      <c r="AK65" s="8">
        <f t="shared" si="40"/>
        <v>0</v>
      </c>
      <c r="AL65" s="8">
        <f t="shared" si="40"/>
        <v>0</v>
      </c>
      <c r="AM65" s="8">
        <f t="shared" si="40"/>
        <v>0</v>
      </c>
      <c r="AN65" s="8">
        <f t="shared" si="40"/>
        <v>0</v>
      </c>
      <c r="AO65" s="8">
        <f t="shared" si="40"/>
        <v>0</v>
      </c>
      <c r="AP65" s="8">
        <f t="shared" si="40"/>
        <v>0</v>
      </c>
      <c r="AQ65" s="8">
        <f t="shared" si="40"/>
        <v>0</v>
      </c>
      <c r="AR65" s="8">
        <f t="shared" si="40"/>
        <v>0</v>
      </c>
      <c r="AS65" s="8">
        <f t="shared" si="40"/>
        <v>0</v>
      </c>
      <c r="AT65" s="8">
        <f t="shared" si="40"/>
        <v>0</v>
      </c>
      <c r="AU65" s="8">
        <f t="shared" si="40"/>
        <v>0</v>
      </c>
      <c r="AV65" s="8">
        <f t="shared" si="40"/>
        <v>0</v>
      </c>
      <c r="AW65" s="8">
        <f t="shared" si="40"/>
        <v>0</v>
      </c>
      <c r="AX65" s="8">
        <f t="shared" si="40"/>
        <v>0</v>
      </c>
      <c r="AY65" s="8">
        <f t="shared" si="40"/>
        <v>0</v>
      </c>
      <c r="AZ65" s="8">
        <f t="shared" si="40"/>
        <v>0</v>
      </c>
      <c r="BA65" s="8">
        <f t="shared" si="40"/>
        <v>0</v>
      </c>
      <c r="BB65" s="8">
        <f t="shared" si="40"/>
        <v>0</v>
      </c>
      <c r="BC65" s="8">
        <f t="shared" si="40"/>
        <v>0</v>
      </c>
      <c r="BD65" s="8">
        <f t="shared" si="40"/>
        <v>0</v>
      </c>
      <c r="BE65" s="8">
        <f t="shared" si="40"/>
        <v>0</v>
      </c>
      <c r="BF65" s="8">
        <f t="shared" si="40"/>
        <v>0</v>
      </c>
      <c r="BG65" s="8">
        <f t="shared" si="40"/>
        <v>0</v>
      </c>
      <c r="BH65" s="8">
        <f t="shared" si="40"/>
        <v>0</v>
      </c>
      <c r="BI65" s="8">
        <f t="shared" si="40"/>
        <v>0</v>
      </c>
      <c r="BJ65" s="8">
        <f t="shared" si="40"/>
        <v>0</v>
      </c>
      <c r="BK65" s="8">
        <f t="shared" si="40"/>
        <v>0</v>
      </c>
      <c r="BL65" s="8">
        <f t="shared" si="40"/>
        <v>0</v>
      </c>
      <c r="BM65" s="8">
        <f t="shared" si="40"/>
        <v>0</v>
      </c>
      <c r="BN65" s="8">
        <f t="shared" si="40"/>
        <v>0</v>
      </c>
      <c r="BO65" s="8">
        <f t="shared" si="40"/>
        <v>0</v>
      </c>
      <c r="BP65" s="8">
        <f t="shared" si="40"/>
        <v>0</v>
      </c>
      <c r="BQ65" s="8">
        <f t="shared" si="39"/>
        <v>0</v>
      </c>
      <c r="BR65" s="8">
        <f t="shared" si="39"/>
        <v>0</v>
      </c>
      <c r="BS65" s="8">
        <f t="shared" si="39"/>
        <v>0</v>
      </c>
      <c r="BT65" s="8">
        <f t="shared" si="39"/>
        <v>0</v>
      </c>
      <c r="BU65" s="8">
        <f t="shared" si="39"/>
        <v>0</v>
      </c>
      <c r="BV65" s="8">
        <f t="shared" si="39"/>
        <v>0</v>
      </c>
      <c r="BW65" s="8">
        <f t="shared" si="39"/>
        <v>0</v>
      </c>
      <c r="BX65" s="8">
        <f t="shared" si="39"/>
        <v>0</v>
      </c>
      <c r="BY65" s="8">
        <f t="shared" si="39"/>
        <v>0</v>
      </c>
      <c r="BZ65" s="8">
        <f t="shared" si="39"/>
        <v>0</v>
      </c>
      <c r="CA65" s="8">
        <f t="shared" si="39"/>
        <v>0</v>
      </c>
      <c r="CB65" s="8">
        <f t="shared" si="39"/>
        <v>0</v>
      </c>
      <c r="CC65" s="8">
        <f t="shared" si="39"/>
        <v>0</v>
      </c>
      <c r="CD65" s="8">
        <f t="shared" si="39"/>
        <v>0</v>
      </c>
      <c r="CE65" s="8">
        <f t="shared" si="39"/>
        <v>0</v>
      </c>
      <c r="CF65" s="8">
        <f t="shared" si="39"/>
        <v>0</v>
      </c>
      <c r="CG65" s="8">
        <f t="shared" si="39"/>
        <v>0</v>
      </c>
      <c r="CH65" s="8">
        <f t="shared" si="39"/>
        <v>0</v>
      </c>
      <c r="CI65" s="8">
        <f t="shared" si="39"/>
        <v>0</v>
      </c>
      <c r="CJ65" s="8">
        <f t="shared" si="39"/>
        <v>0</v>
      </c>
      <c r="CK65" s="8">
        <f t="shared" si="39"/>
        <v>0</v>
      </c>
      <c r="CL65" s="8">
        <f t="shared" si="39"/>
        <v>0</v>
      </c>
      <c r="CM65" s="8">
        <f t="shared" si="39"/>
        <v>0</v>
      </c>
      <c r="CN65" s="8">
        <f t="shared" si="39"/>
        <v>0</v>
      </c>
      <c r="CO65" s="8">
        <f t="shared" si="39"/>
        <v>0</v>
      </c>
      <c r="CP65" s="8">
        <f t="shared" si="39"/>
        <v>0</v>
      </c>
      <c r="CQ65" s="8">
        <f t="shared" si="39"/>
        <v>0</v>
      </c>
      <c r="CR65" s="8">
        <f t="shared" si="39"/>
        <v>0</v>
      </c>
      <c r="CS65" s="8">
        <f t="shared" si="39"/>
        <v>1</v>
      </c>
      <c r="CT65" s="8">
        <f t="shared" si="39"/>
        <v>0</v>
      </c>
      <c r="CU65" s="8">
        <f t="shared" si="39"/>
        <v>0</v>
      </c>
      <c r="CV65" s="8">
        <f t="shared" si="39"/>
        <v>0</v>
      </c>
      <c r="CW65" s="8">
        <f t="shared" si="39"/>
        <v>0</v>
      </c>
      <c r="CX65" s="8">
        <f t="shared" si="39"/>
        <v>0</v>
      </c>
      <c r="CY65" s="8">
        <f t="shared" si="39"/>
        <v>0</v>
      </c>
      <c r="CZ65" s="8">
        <f t="shared" si="39"/>
        <v>0</v>
      </c>
      <c r="DA65" s="9">
        <f t="shared" si="39"/>
        <v>0</v>
      </c>
      <c r="DB65" s="56"/>
      <c r="DC65" s="57"/>
      <c r="DD65" s="58" t="s">
        <v>358</v>
      </c>
      <c r="DE65">
        <f t="shared" si="3"/>
        <v>5392140</v>
      </c>
      <c r="DF65">
        <f t="shared" si="4"/>
        <v>1348035</v>
      </c>
      <c r="DG65">
        <f t="shared" si="5"/>
        <v>1348035</v>
      </c>
      <c r="DH65" s="57"/>
    </row>
    <row r="66" spans="1:115" x14ac:dyDescent="0.3">
      <c r="A66" s="56"/>
      <c r="B66" s="57"/>
      <c r="C66" s="58" t="s">
        <v>297</v>
      </c>
      <c r="D66" s="38">
        <f t="shared" si="27"/>
        <v>0</v>
      </c>
      <c r="E66" s="24">
        <f t="shared" si="40"/>
        <v>0</v>
      </c>
      <c r="F66" s="25">
        <f t="shared" si="40"/>
        <v>0</v>
      </c>
      <c r="G66" s="24">
        <f t="shared" si="40"/>
        <v>0</v>
      </c>
      <c r="H66" s="24">
        <f t="shared" si="40"/>
        <v>0</v>
      </c>
      <c r="I66" s="24">
        <f t="shared" si="40"/>
        <v>0</v>
      </c>
      <c r="J66" s="8">
        <f t="shared" si="40"/>
        <v>0</v>
      </c>
      <c r="K66" s="8">
        <f t="shared" si="40"/>
        <v>0</v>
      </c>
      <c r="L66" s="8">
        <f t="shared" si="40"/>
        <v>0</v>
      </c>
      <c r="M66" s="8">
        <f t="shared" si="40"/>
        <v>0</v>
      </c>
      <c r="N66" s="8">
        <f t="shared" si="40"/>
        <v>0</v>
      </c>
      <c r="O66" s="8">
        <f t="shared" si="40"/>
        <v>0</v>
      </c>
      <c r="P66" s="8">
        <f t="shared" si="40"/>
        <v>0</v>
      </c>
      <c r="Q66" s="8">
        <f t="shared" si="40"/>
        <v>0</v>
      </c>
      <c r="R66" s="8">
        <f t="shared" si="40"/>
        <v>0</v>
      </c>
      <c r="S66" s="8">
        <f t="shared" si="40"/>
        <v>0</v>
      </c>
      <c r="T66" s="8">
        <f t="shared" si="40"/>
        <v>0</v>
      </c>
      <c r="U66" s="8">
        <f t="shared" si="40"/>
        <v>0</v>
      </c>
      <c r="V66" s="8">
        <f t="shared" si="40"/>
        <v>0</v>
      </c>
      <c r="W66" s="8">
        <f t="shared" si="40"/>
        <v>0</v>
      </c>
      <c r="X66" s="8">
        <f t="shared" si="40"/>
        <v>0</v>
      </c>
      <c r="Y66" s="8">
        <f t="shared" si="40"/>
        <v>0</v>
      </c>
      <c r="Z66" s="8">
        <f t="shared" si="40"/>
        <v>0</v>
      </c>
      <c r="AA66" s="8">
        <f t="shared" si="40"/>
        <v>0</v>
      </c>
      <c r="AB66" s="8">
        <f t="shared" si="40"/>
        <v>0</v>
      </c>
      <c r="AC66" s="8">
        <f t="shared" si="40"/>
        <v>0</v>
      </c>
      <c r="AD66" s="8">
        <f t="shared" si="40"/>
        <v>0</v>
      </c>
      <c r="AE66" s="8">
        <f t="shared" si="40"/>
        <v>1</v>
      </c>
      <c r="AF66" s="8">
        <f t="shared" si="40"/>
        <v>0</v>
      </c>
      <c r="AG66" s="8">
        <f t="shared" si="40"/>
        <v>0</v>
      </c>
      <c r="AH66" s="8">
        <f t="shared" si="40"/>
        <v>0</v>
      </c>
      <c r="AI66" s="8">
        <f t="shared" si="40"/>
        <v>0</v>
      </c>
      <c r="AJ66" s="8">
        <f t="shared" si="40"/>
        <v>0</v>
      </c>
      <c r="AK66" s="8">
        <f t="shared" si="40"/>
        <v>0</v>
      </c>
      <c r="AL66" s="8">
        <f t="shared" si="40"/>
        <v>0</v>
      </c>
      <c r="AM66" s="8">
        <f t="shared" si="40"/>
        <v>0</v>
      </c>
      <c r="AN66" s="8">
        <f t="shared" si="40"/>
        <v>0</v>
      </c>
      <c r="AO66" s="8">
        <f t="shared" si="40"/>
        <v>0</v>
      </c>
      <c r="AP66" s="8">
        <f t="shared" si="40"/>
        <v>0</v>
      </c>
      <c r="AQ66" s="8">
        <f t="shared" si="40"/>
        <v>0</v>
      </c>
      <c r="AR66" s="8">
        <f t="shared" si="40"/>
        <v>1</v>
      </c>
      <c r="AS66" s="8">
        <f t="shared" si="40"/>
        <v>0</v>
      </c>
      <c r="AT66" s="8">
        <f t="shared" si="40"/>
        <v>0</v>
      </c>
      <c r="AU66" s="8">
        <f t="shared" si="40"/>
        <v>0</v>
      </c>
      <c r="AV66" s="8">
        <f t="shared" si="40"/>
        <v>0</v>
      </c>
      <c r="AW66" s="8">
        <f t="shared" si="40"/>
        <v>0</v>
      </c>
      <c r="AX66" s="8">
        <f t="shared" si="40"/>
        <v>0</v>
      </c>
      <c r="AY66" s="8">
        <f t="shared" si="40"/>
        <v>0</v>
      </c>
      <c r="AZ66" s="8">
        <f t="shared" si="40"/>
        <v>0</v>
      </c>
      <c r="BA66" s="8">
        <f t="shared" si="40"/>
        <v>0</v>
      </c>
      <c r="BB66" s="8">
        <f t="shared" si="40"/>
        <v>0</v>
      </c>
      <c r="BC66" s="8">
        <f t="shared" si="40"/>
        <v>0</v>
      </c>
      <c r="BD66" s="8">
        <f t="shared" si="40"/>
        <v>0</v>
      </c>
      <c r="BE66" s="8">
        <f t="shared" si="40"/>
        <v>1</v>
      </c>
      <c r="BF66" s="8">
        <f t="shared" si="40"/>
        <v>0</v>
      </c>
      <c r="BG66" s="8">
        <f t="shared" si="40"/>
        <v>0</v>
      </c>
      <c r="BH66" s="8">
        <f t="shared" si="40"/>
        <v>0</v>
      </c>
      <c r="BI66" s="8">
        <f t="shared" si="40"/>
        <v>0</v>
      </c>
      <c r="BJ66" s="8">
        <f t="shared" si="40"/>
        <v>0</v>
      </c>
      <c r="BK66" s="8">
        <f t="shared" si="40"/>
        <v>0</v>
      </c>
      <c r="BL66" s="8">
        <f t="shared" si="40"/>
        <v>0</v>
      </c>
      <c r="BM66" s="8">
        <f t="shared" si="40"/>
        <v>0</v>
      </c>
      <c r="BN66" s="8">
        <f t="shared" si="40"/>
        <v>0</v>
      </c>
      <c r="BO66" s="8">
        <f t="shared" si="40"/>
        <v>0</v>
      </c>
      <c r="BP66" s="8">
        <f t="shared" ref="BP66:DA69" si="41">COUNTIF(BP$3:BP$6,$C66)</f>
        <v>0</v>
      </c>
      <c r="BQ66" s="8">
        <f t="shared" si="41"/>
        <v>0</v>
      </c>
      <c r="BR66" s="8">
        <f t="shared" si="41"/>
        <v>0</v>
      </c>
      <c r="BS66" s="8">
        <f t="shared" si="41"/>
        <v>0</v>
      </c>
      <c r="BT66" s="8">
        <f t="shared" si="41"/>
        <v>0</v>
      </c>
      <c r="BU66" s="8">
        <f t="shared" si="41"/>
        <v>0</v>
      </c>
      <c r="BV66" s="8">
        <f t="shared" si="41"/>
        <v>0</v>
      </c>
      <c r="BW66" s="8">
        <f t="shared" si="41"/>
        <v>0</v>
      </c>
      <c r="BX66" s="8">
        <f t="shared" si="41"/>
        <v>0</v>
      </c>
      <c r="BY66" s="8">
        <f t="shared" si="41"/>
        <v>0</v>
      </c>
      <c r="BZ66" s="8">
        <f t="shared" si="41"/>
        <v>0</v>
      </c>
      <c r="CA66" s="8">
        <f t="shared" si="41"/>
        <v>0</v>
      </c>
      <c r="CB66" s="8">
        <f t="shared" si="41"/>
        <v>0</v>
      </c>
      <c r="CC66" s="8">
        <f t="shared" si="41"/>
        <v>0</v>
      </c>
      <c r="CD66" s="8">
        <f t="shared" si="41"/>
        <v>0</v>
      </c>
      <c r="CE66" s="8">
        <f t="shared" si="41"/>
        <v>0</v>
      </c>
      <c r="CF66" s="8">
        <f t="shared" si="41"/>
        <v>0</v>
      </c>
      <c r="CG66" s="8">
        <f t="shared" si="41"/>
        <v>0</v>
      </c>
      <c r="CH66" s="8">
        <f t="shared" si="41"/>
        <v>0</v>
      </c>
      <c r="CI66" s="8">
        <f t="shared" si="41"/>
        <v>0</v>
      </c>
      <c r="CJ66" s="8">
        <f t="shared" si="41"/>
        <v>0</v>
      </c>
      <c r="CK66" s="8">
        <f t="shared" si="41"/>
        <v>0</v>
      </c>
      <c r="CL66" s="8">
        <f t="shared" si="41"/>
        <v>0</v>
      </c>
      <c r="CM66" s="8">
        <f t="shared" si="41"/>
        <v>0</v>
      </c>
      <c r="CN66" s="8">
        <f t="shared" si="41"/>
        <v>0</v>
      </c>
      <c r="CO66" s="8">
        <f t="shared" si="41"/>
        <v>0</v>
      </c>
      <c r="CP66" s="8">
        <f t="shared" si="41"/>
        <v>0</v>
      </c>
      <c r="CQ66" s="8">
        <f t="shared" si="41"/>
        <v>0</v>
      </c>
      <c r="CR66" s="8">
        <f t="shared" si="41"/>
        <v>0</v>
      </c>
      <c r="CS66" s="8">
        <f t="shared" si="41"/>
        <v>0</v>
      </c>
      <c r="CT66" s="8">
        <f t="shared" si="41"/>
        <v>0</v>
      </c>
      <c r="CU66" s="8">
        <f t="shared" si="41"/>
        <v>0</v>
      </c>
      <c r="CV66" s="8">
        <f t="shared" si="41"/>
        <v>0</v>
      </c>
      <c r="CW66" s="8">
        <f t="shared" si="41"/>
        <v>0</v>
      </c>
      <c r="CX66" s="8">
        <f t="shared" si="41"/>
        <v>0</v>
      </c>
      <c r="CY66" s="8">
        <f t="shared" si="41"/>
        <v>0</v>
      </c>
      <c r="CZ66" s="8">
        <f t="shared" si="41"/>
        <v>0</v>
      </c>
      <c r="DA66" s="9">
        <f t="shared" si="41"/>
        <v>0</v>
      </c>
      <c r="DB66" s="56"/>
      <c r="DC66" s="57"/>
      <c r="DD66" s="58" t="s">
        <v>297</v>
      </c>
      <c r="DE66">
        <f t="shared" si="3"/>
        <v>46133106</v>
      </c>
      <c r="DF66">
        <f t="shared" si="4"/>
        <v>11533276.5</v>
      </c>
      <c r="DG66">
        <f t="shared" si="5"/>
        <v>11533276.5</v>
      </c>
      <c r="DH66" s="57"/>
    </row>
    <row r="67" spans="1:115" x14ac:dyDescent="0.3">
      <c r="A67" s="56"/>
      <c r="B67" s="57"/>
      <c r="C67" s="58" t="s">
        <v>317</v>
      </c>
      <c r="D67" s="38">
        <f t="shared" si="27"/>
        <v>0</v>
      </c>
      <c r="E67" s="24">
        <f t="shared" ref="E67:BP70" si="42">COUNTIF(E$3:E$6,$C67)</f>
        <v>0</v>
      </c>
      <c r="F67" s="25">
        <f t="shared" si="42"/>
        <v>0</v>
      </c>
      <c r="G67" s="24">
        <f t="shared" si="42"/>
        <v>0</v>
      </c>
      <c r="H67" s="24">
        <f t="shared" si="42"/>
        <v>0</v>
      </c>
      <c r="I67" s="24">
        <f t="shared" si="42"/>
        <v>0</v>
      </c>
      <c r="J67" s="8">
        <f t="shared" si="42"/>
        <v>0</v>
      </c>
      <c r="K67" s="8">
        <f t="shared" si="42"/>
        <v>0</v>
      </c>
      <c r="L67" s="8">
        <f t="shared" si="42"/>
        <v>0</v>
      </c>
      <c r="M67" s="8">
        <f t="shared" si="42"/>
        <v>0</v>
      </c>
      <c r="N67" s="8">
        <f t="shared" si="42"/>
        <v>0</v>
      </c>
      <c r="O67" s="8">
        <f t="shared" si="42"/>
        <v>0</v>
      </c>
      <c r="P67" s="8">
        <f t="shared" si="42"/>
        <v>0</v>
      </c>
      <c r="Q67" s="8">
        <f t="shared" si="42"/>
        <v>0</v>
      </c>
      <c r="R67" s="8">
        <f t="shared" si="42"/>
        <v>0</v>
      </c>
      <c r="S67" s="8">
        <f t="shared" si="42"/>
        <v>0</v>
      </c>
      <c r="T67" s="8">
        <f t="shared" si="42"/>
        <v>0</v>
      </c>
      <c r="U67" s="8">
        <f t="shared" si="42"/>
        <v>0</v>
      </c>
      <c r="V67" s="8">
        <f t="shared" si="42"/>
        <v>0</v>
      </c>
      <c r="W67" s="8">
        <f t="shared" si="42"/>
        <v>0</v>
      </c>
      <c r="X67" s="8">
        <f t="shared" si="42"/>
        <v>0</v>
      </c>
      <c r="Y67" s="8">
        <f t="shared" si="42"/>
        <v>0</v>
      </c>
      <c r="Z67" s="8">
        <f t="shared" si="42"/>
        <v>0</v>
      </c>
      <c r="AA67" s="8">
        <f t="shared" si="42"/>
        <v>0</v>
      </c>
      <c r="AB67" s="8">
        <f t="shared" si="42"/>
        <v>0</v>
      </c>
      <c r="AC67" s="8">
        <f t="shared" si="42"/>
        <v>0</v>
      </c>
      <c r="AD67" s="8">
        <f t="shared" si="42"/>
        <v>0</v>
      </c>
      <c r="AE67" s="8">
        <f t="shared" si="42"/>
        <v>0</v>
      </c>
      <c r="AF67" s="8">
        <f t="shared" si="42"/>
        <v>0</v>
      </c>
      <c r="AG67" s="8">
        <f t="shared" si="42"/>
        <v>0</v>
      </c>
      <c r="AH67" s="8">
        <f t="shared" si="42"/>
        <v>0</v>
      </c>
      <c r="AI67" s="8">
        <f t="shared" si="42"/>
        <v>0</v>
      </c>
      <c r="AJ67" s="8">
        <f t="shared" si="42"/>
        <v>0</v>
      </c>
      <c r="AK67" s="8">
        <f t="shared" si="42"/>
        <v>0</v>
      </c>
      <c r="AL67" s="8">
        <f t="shared" si="42"/>
        <v>0</v>
      </c>
      <c r="AM67" s="8">
        <f t="shared" si="42"/>
        <v>0</v>
      </c>
      <c r="AN67" s="8">
        <f t="shared" si="42"/>
        <v>0</v>
      </c>
      <c r="AO67" s="8">
        <f t="shared" si="42"/>
        <v>0</v>
      </c>
      <c r="AP67" s="8">
        <f t="shared" si="42"/>
        <v>0</v>
      </c>
      <c r="AQ67" s="8">
        <f t="shared" si="42"/>
        <v>0</v>
      </c>
      <c r="AR67" s="8">
        <f t="shared" si="42"/>
        <v>0</v>
      </c>
      <c r="AS67" s="8">
        <f t="shared" si="42"/>
        <v>0</v>
      </c>
      <c r="AT67" s="8">
        <f t="shared" si="42"/>
        <v>0</v>
      </c>
      <c r="AU67" s="8">
        <f t="shared" si="42"/>
        <v>0</v>
      </c>
      <c r="AV67" s="8">
        <f t="shared" si="42"/>
        <v>0</v>
      </c>
      <c r="AW67" s="8">
        <f t="shared" si="42"/>
        <v>0</v>
      </c>
      <c r="AX67" s="8">
        <f t="shared" si="42"/>
        <v>0</v>
      </c>
      <c r="AY67" s="8">
        <f t="shared" si="42"/>
        <v>0</v>
      </c>
      <c r="AZ67" s="8">
        <f t="shared" si="42"/>
        <v>0</v>
      </c>
      <c r="BA67" s="8">
        <f t="shared" si="42"/>
        <v>1</v>
      </c>
      <c r="BB67" s="8">
        <f t="shared" si="42"/>
        <v>0</v>
      </c>
      <c r="BC67" s="8">
        <f t="shared" si="42"/>
        <v>0</v>
      </c>
      <c r="BD67" s="8">
        <f t="shared" si="42"/>
        <v>0</v>
      </c>
      <c r="BE67" s="8">
        <f t="shared" si="42"/>
        <v>0</v>
      </c>
      <c r="BF67" s="8">
        <f t="shared" si="42"/>
        <v>0</v>
      </c>
      <c r="BG67" s="8">
        <f t="shared" si="42"/>
        <v>0</v>
      </c>
      <c r="BH67" s="8">
        <f t="shared" si="42"/>
        <v>0</v>
      </c>
      <c r="BI67" s="8">
        <f t="shared" si="42"/>
        <v>0</v>
      </c>
      <c r="BJ67" s="8">
        <f t="shared" si="42"/>
        <v>0</v>
      </c>
      <c r="BK67" s="8">
        <f t="shared" si="42"/>
        <v>0</v>
      </c>
      <c r="BL67" s="8">
        <f t="shared" si="42"/>
        <v>0</v>
      </c>
      <c r="BM67" s="8">
        <f t="shared" si="42"/>
        <v>0</v>
      </c>
      <c r="BN67" s="8">
        <f t="shared" si="42"/>
        <v>0</v>
      </c>
      <c r="BO67" s="8">
        <f t="shared" si="42"/>
        <v>0</v>
      </c>
      <c r="BP67" s="8">
        <f t="shared" si="42"/>
        <v>0</v>
      </c>
      <c r="BQ67" s="8">
        <f t="shared" si="41"/>
        <v>0</v>
      </c>
      <c r="BR67" s="8">
        <f t="shared" si="41"/>
        <v>0</v>
      </c>
      <c r="BS67" s="8">
        <f t="shared" si="41"/>
        <v>0</v>
      </c>
      <c r="BT67" s="8">
        <f t="shared" si="41"/>
        <v>0</v>
      </c>
      <c r="BU67" s="8">
        <f t="shared" si="41"/>
        <v>0</v>
      </c>
      <c r="BV67" s="8">
        <f t="shared" si="41"/>
        <v>0</v>
      </c>
      <c r="BW67" s="8">
        <f t="shared" si="41"/>
        <v>0</v>
      </c>
      <c r="BX67" s="8">
        <f t="shared" si="41"/>
        <v>0</v>
      </c>
      <c r="BY67" s="8">
        <f t="shared" si="41"/>
        <v>0</v>
      </c>
      <c r="BZ67" s="8">
        <f t="shared" si="41"/>
        <v>0</v>
      </c>
      <c r="CA67" s="8">
        <f t="shared" si="41"/>
        <v>0</v>
      </c>
      <c r="CB67" s="8">
        <f t="shared" si="41"/>
        <v>0</v>
      </c>
      <c r="CC67" s="8">
        <f t="shared" si="41"/>
        <v>0</v>
      </c>
      <c r="CD67" s="8">
        <f t="shared" si="41"/>
        <v>0</v>
      </c>
      <c r="CE67" s="8">
        <f t="shared" si="41"/>
        <v>0</v>
      </c>
      <c r="CF67" s="8">
        <f t="shared" si="41"/>
        <v>0</v>
      </c>
      <c r="CG67" s="8">
        <f t="shared" si="41"/>
        <v>0</v>
      </c>
      <c r="CH67" s="8">
        <f t="shared" si="41"/>
        <v>0</v>
      </c>
      <c r="CI67" s="8">
        <f t="shared" si="41"/>
        <v>0</v>
      </c>
      <c r="CJ67" s="8">
        <f t="shared" si="41"/>
        <v>0</v>
      </c>
      <c r="CK67" s="8">
        <f t="shared" si="41"/>
        <v>0</v>
      </c>
      <c r="CL67" s="8">
        <f t="shared" si="41"/>
        <v>0</v>
      </c>
      <c r="CM67" s="8">
        <f t="shared" si="41"/>
        <v>0</v>
      </c>
      <c r="CN67" s="8">
        <f t="shared" si="41"/>
        <v>0</v>
      </c>
      <c r="CO67" s="8">
        <f t="shared" si="41"/>
        <v>0</v>
      </c>
      <c r="CP67" s="8">
        <f t="shared" si="41"/>
        <v>0</v>
      </c>
      <c r="CQ67" s="8">
        <f t="shared" si="41"/>
        <v>0</v>
      </c>
      <c r="CR67" s="8">
        <f t="shared" si="41"/>
        <v>0</v>
      </c>
      <c r="CS67" s="8">
        <f t="shared" si="41"/>
        <v>0</v>
      </c>
      <c r="CT67" s="8">
        <f t="shared" si="41"/>
        <v>0</v>
      </c>
      <c r="CU67" s="8">
        <f t="shared" si="41"/>
        <v>0</v>
      </c>
      <c r="CV67" s="8">
        <f t="shared" si="41"/>
        <v>0</v>
      </c>
      <c r="CW67" s="8">
        <f t="shared" si="41"/>
        <v>0</v>
      </c>
      <c r="CX67" s="8">
        <f t="shared" si="41"/>
        <v>0</v>
      </c>
      <c r="CY67" s="8">
        <f t="shared" si="41"/>
        <v>0</v>
      </c>
      <c r="CZ67" s="8">
        <f t="shared" si="41"/>
        <v>0</v>
      </c>
      <c r="DA67" s="9">
        <f t="shared" si="41"/>
        <v>0</v>
      </c>
      <c r="DB67" s="56"/>
      <c r="DC67" s="57"/>
      <c r="DD67" s="58" t="s">
        <v>317</v>
      </c>
      <c r="DE67">
        <f t="shared" si="3"/>
        <v>12191296</v>
      </c>
      <c r="DF67">
        <f t="shared" si="4"/>
        <v>4063765.333333333</v>
      </c>
      <c r="DG67">
        <f t="shared" si="5"/>
        <v>4063765.333333333</v>
      </c>
      <c r="DH67" s="57"/>
    </row>
    <row r="68" spans="1:115" x14ac:dyDescent="0.3">
      <c r="A68" s="56"/>
      <c r="B68" s="57"/>
      <c r="C68" s="58" t="s">
        <v>348</v>
      </c>
      <c r="D68" s="38">
        <f t="shared" si="27"/>
        <v>0</v>
      </c>
      <c r="E68" s="24">
        <f t="shared" si="42"/>
        <v>0</v>
      </c>
      <c r="F68" s="25">
        <f t="shared" si="42"/>
        <v>0</v>
      </c>
      <c r="G68" s="24">
        <f t="shared" si="42"/>
        <v>0</v>
      </c>
      <c r="H68" s="24">
        <f t="shared" si="42"/>
        <v>0</v>
      </c>
      <c r="I68" s="24">
        <f t="shared" si="42"/>
        <v>0</v>
      </c>
      <c r="J68" s="8">
        <f t="shared" si="42"/>
        <v>0</v>
      </c>
      <c r="K68" s="8">
        <f t="shared" si="42"/>
        <v>0</v>
      </c>
      <c r="L68" s="8">
        <f t="shared" si="42"/>
        <v>0</v>
      </c>
      <c r="M68" s="8">
        <f t="shared" si="42"/>
        <v>0</v>
      </c>
      <c r="N68" s="8">
        <f t="shared" si="42"/>
        <v>0</v>
      </c>
      <c r="O68" s="8">
        <f t="shared" si="42"/>
        <v>0</v>
      </c>
      <c r="P68" s="8">
        <f t="shared" si="42"/>
        <v>0</v>
      </c>
      <c r="Q68" s="8">
        <f t="shared" si="42"/>
        <v>0</v>
      </c>
      <c r="R68" s="8">
        <f t="shared" si="42"/>
        <v>0</v>
      </c>
      <c r="S68" s="8">
        <f t="shared" si="42"/>
        <v>0</v>
      </c>
      <c r="T68" s="8">
        <f t="shared" si="42"/>
        <v>0</v>
      </c>
      <c r="U68" s="8">
        <f t="shared" si="42"/>
        <v>0</v>
      </c>
      <c r="V68" s="8">
        <f t="shared" si="42"/>
        <v>0</v>
      </c>
      <c r="W68" s="8">
        <f t="shared" si="42"/>
        <v>0</v>
      </c>
      <c r="X68" s="8">
        <f t="shared" si="42"/>
        <v>0</v>
      </c>
      <c r="Y68" s="8">
        <f t="shared" si="42"/>
        <v>0</v>
      </c>
      <c r="Z68" s="8">
        <f t="shared" si="42"/>
        <v>0</v>
      </c>
      <c r="AA68" s="8">
        <f t="shared" si="42"/>
        <v>0</v>
      </c>
      <c r="AB68" s="8">
        <f t="shared" si="42"/>
        <v>0</v>
      </c>
      <c r="AC68" s="8">
        <f t="shared" si="42"/>
        <v>0</v>
      </c>
      <c r="AD68" s="8">
        <f t="shared" si="42"/>
        <v>0</v>
      </c>
      <c r="AE68" s="8">
        <f t="shared" si="42"/>
        <v>0</v>
      </c>
      <c r="AF68" s="8">
        <f t="shared" si="42"/>
        <v>0</v>
      </c>
      <c r="AG68" s="8">
        <f t="shared" si="42"/>
        <v>0</v>
      </c>
      <c r="AH68" s="8">
        <f t="shared" si="42"/>
        <v>0</v>
      </c>
      <c r="AI68" s="8">
        <f t="shared" si="42"/>
        <v>0</v>
      </c>
      <c r="AJ68" s="8">
        <f t="shared" si="42"/>
        <v>0</v>
      </c>
      <c r="AK68" s="8">
        <f t="shared" si="42"/>
        <v>0</v>
      </c>
      <c r="AL68" s="8">
        <f t="shared" si="42"/>
        <v>0</v>
      </c>
      <c r="AM68" s="8">
        <f t="shared" si="42"/>
        <v>0</v>
      </c>
      <c r="AN68" s="8">
        <f t="shared" si="42"/>
        <v>0</v>
      </c>
      <c r="AO68" s="8">
        <f t="shared" si="42"/>
        <v>0</v>
      </c>
      <c r="AP68" s="8">
        <f t="shared" si="42"/>
        <v>0</v>
      </c>
      <c r="AQ68" s="8">
        <f t="shared" si="42"/>
        <v>0</v>
      </c>
      <c r="AR68" s="8">
        <f t="shared" si="42"/>
        <v>0</v>
      </c>
      <c r="AS68" s="8">
        <f t="shared" si="42"/>
        <v>0</v>
      </c>
      <c r="AT68" s="8">
        <f t="shared" si="42"/>
        <v>0</v>
      </c>
      <c r="AU68" s="8">
        <f t="shared" si="42"/>
        <v>0</v>
      </c>
      <c r="AV68" s="8">
        <f t="shared" si="42"/>
        <v>0</v>
      </c>
      <c r="AW68" s="8">
        <f t="shared" si="42"/>
        <v>0</v>
      </c>
      <c r="AX68" s="8">
        <f t="shared" si="42"/>
        <v>0</v>
      </c>
      <c r="AY68" s="8">
        <f t="shared" si="42"/>
        <v>0</v>
      </c>
      <c r="AZ68" s="8">
        <f t="shared" si="42"/>
        <v>0</v>
      </c>
      <c r="BA68" s="8">
        <f t="shared" si="42"/>
        <v>0</v>
      </c>
      <c r="BB68" s="8">
        <f t="shared" si="42"/>
        <v>0</v>
      </c>
      <c r="BC68" s="8">
        <f t="shared" si="42"/>
        <v>0</v>
      </c>
      <c r="BD68" s="8">
        <f t="shared" si="42"/>
        <v>0</v>
      </c>
      <c r="BE68" s="8">
        <f t="shared" si="42"/>
        <v>0</v>
      </c>
      <c r="BF68" s="8">
        <f t="shared" si="42"/>
        <v>0</v>
      </c>
      <c r="BG68" s="8">
        <f t="shared" si="42"/>
        <v>0</v>
      </c>
      <c r="BH68" s="8">
        <f t="shared" si="42"/>
        <v>0</v>
      </c>
      <c r="BI68" s="8">
        <f t="shared" si="42"/>
        <v>0</v>
      </c>
      <c r="BJ68" s="8">
        <f t="shared" si="42"/>
        <v>0</v>
      </c>
      <c r="BK68" s="8">
        <f t="shared" si="42"/>
        <v>0</v>
      </c>
      <c r="BL68" s="8">
        <f t="shared" si="42"/>
        <v>0</v>
      </c>
      <c r="BM68" s="8">
        <f t="shared" si="42"/>
        <v>0</v>
      </c>
      <c r="BN68" s="8">
        <f t="shared" si="42"/>
        <v>0</v>
      </c>
      <c r="BO68" s="8">
        <f t="shared" si="42"/>
        <v>0</v>
      </c>
      <c r="BP68" s="8">
        <f t="shared" si="42"/>
        <v>0</v>
      </c>
      <c r="BQ68" s="8">
        <f t="shared" si="41"/>
        <v>0</v>
      </c>
      <c r="BR68" s="8">
        <f t="shared" si="41"/>
        <v>0</v>
      </c>
      <c r="BS68" s="8">
        <f t="shared" si="41"/>
        <v>0</v>
      </c>
      <c r="BT68" s="8">
        <f t="shared" si="41"/>
        <v>0</v>
      </c>
      <c r="BU68" s="8">
        <f t="shared" si="41"/>
        <v>0</v>
      </c>
      <c r="BV68" s="8">
        <f t="shared" si="41"/>
        <v>0</v>
      </c>
      <c r="BW68" s="8">
        <f t="shared" si="41"/>
        <v>0</v>
      </c>
      <c r="BX68" s="8">
        <f t="shared" si="41"/>
        <v>0</v>
      </c>
      <c r="BY68" s="8">
        <f t="shared" si="41"/>
        <v>0</v>
      </c>
      <c r="BZ68" s="8">
        <f t="shared" si="41"/>
        <v>0</v>
      </c>
      <c r="CA68" s="8">
        <f t="shared" si="41"/>
        <v>0</v>
      </c>
      <c r="CB68" s="8">
        <f t="shared" si="41"/>
        <v>0</v>
      </c>
      <c r="CC68" s="8">
        <f t="shared" si="41"/>
        <v>0</v>
      </c>
      <c r="CD68" s="8">
        <f t="shared" si="41"/>
        <v>0</v>
      </c>
      <c r="CE68" s="8">
        <f t="shared" si="41"/>
        <v>0</v>
      </c>
      <c r="CF68" s="8">
        <f t="shared" si="41"/>
        <v>0</v>
      </c>
      <c r="CG68" s="8">
        <f t="shared" si="41"/>
        <v>1</v>
      </c>
      <c r="CH68" s="8">
        <f t="shared" si="41"/>
        <v>0</v>
      </c>
      <c r="CI68" s="8">
        <f t="shared" si="41"/>
        <v>0</v>
      </c>
      <c r="CJ68" s="8">
        <f t="shared" si="41"/>
        <v>0</v>
      </c>
      <c r="CK68" s="8">
        <f t="shared" si="41"/>
        <v>0</v>
      </c>
      <c r="CL68" s="8">
        <f t="shared" si="41"/>
        <v>0</v>
      </c>
      <c r="CM68" s="8">
        <f t="shared" si="41"/>
        <v>0</v>
      </c>
      <c r="CN68" s="8">
        <f t="shared" si="41"/>
        <v>0</v>
      </c>
      <c r="CO68" s="8">
        <f t="shared" si="41"/>
        <v>0</v>
      </c>
      <c r="CP68" s="8">
        <f t="shared" si="41"/>
        <v>0</v>
      </c>
      <c r="CQ68" s="8">
        <f t="shared" si="41"/>
        <v>1</v>
      </c>
      <c r="CR68" s="8">
        <f t="shared" si="41"/>
        <v>0</v>
      </c>
      <c r="CS68" s="8">
        <f t="shared" si="41"/>
        <v>0</v>
      </c>
      <c r="CT68" s="8">
        <f t="shared" si="41"/>
        <v>0</v>
      </c>
      <c r="CU68" s="8">
        <f t="shared" si="41"/>
        <v>0</v>
      </c>
      <c r="CV68" s="8">
        <f t="shared" si="41"/>
        <v>0</v>
      </c>
      <c r="CW68" s="8">
        <f t="shared" si="41"/>
        <v>0</v>
      </c>
      <c r="CX68" s="8">
        <f t="shared" si="41"/>
        <v>0</v>
      </c>
      <c r="CY68" s="8">
        <f t="shared" si="41"/>
        <v>0</v>
      </c>
      <c r="CZ68" s="8">
        <f t="shared" si="41"/>
        <v>0</v>
      </c>
      <c r="DA68" s="9">
        <f t="shared" si="41"/>
        <v>0</v>
      </c>
      <c r="DB68" s="56"/>
      <c r="DC68" s="57"/>
      <c r="DD68" s="58" t="s">
        <v>348</v>
      </c>
      <c r="DE68">
        <f t="shared" si="3"/>
        <v>12457294</v>
      </c>
      <c r="DF68">
        <f t="shared" si="4"/>
        <v>3567831.6666666665</v>
      </c>
      <c r="DG68">
        <f t="shared" si="5"/>
        <v>5321630.666666666</v>
      </c>
      <c r="DH68" s="57"/>
    </row>
    <row r="69" spans="1:115" x14ac:dyDescent="0.3">
      <c r="A69" s="56"/>
      <c r="B69" s="57"/>
      <c r="C69" s="58" t="s">
        <v>286</v>
      </c>
      <c r="D69" s="38">
        <f t="shared" si="27"/>
        <v>0</v>
      </c>
      <c r="E69" s="24">
        <f t="shared" si="42"/>
        <v>0</v>
      </c>
      <c r="F69" s="25">
        <f t="shared" si="42"/>
        <v>0</v>
      </c>
      <c r="G69" s="24">
        <f t="shared" si="42"/>
        <v>0</v>
      </c>
      <c r="H69" s="24">
        <f t="shared" si="42"/>
        <v>0</v>
      </c>
      <c r="I69" s="24">
        <f t="shared" si="42"/>
        <v>0</v>
      </c>
      <c r="J69" s="8">
        <f t="shared" si="42"/>
        <v>0</v>
      </c>
      <c r="K69" s="8">
        <f t="shared" si="42"/>
        <v>0</v>
      </c>
      <c r="L69" s="8">
        <f t="shared" si="42"/>
        <v>0</v>
      </c>
      <c r="M69" s="8">
        <f t="shared" si="42"/>
        <v>0</v>
      </c>
      <c r="N69" s="8">
        <f t="shared" si="42"/>
        <v>0</v>
      </c>
      <c r="O69" s="8">
        <f t="shared" si="42"/>
        <v>0</v>
      </c>
      <c r="P69" s="8">
        <f t="shared" si="42"/>
        <v>0</v>
      </c>
      <c r="Q69" s="8">
        <f t="shared" si="42"/>
        <v>0</v>
      </c>
      <c r="R69" s="8">
        <f t="shared" si="42"/>
        <v>0</v>
      </c>
      <c r="S69" s="8">
        <f t="shared" si="42"/>
        <v>0</v>
      </c>
      <c r="T69" s="8">
        <f t="shared" si="42"/>
        <v>0</v>
      </c>
      <c r="U69" s="8">
        <f t="shared" si="42"/>
        <v>0</v>
      </c>
      <c r="V69" s="8">
        <f t="shared" si="42"/>
        <v>0</v>
      </c>
      <c r="W69" s="8">
        <f t="shared" si="42"/>
        <v>1</v>
      </c>
      <c r="X69" s="8">
        <f t="shared" si="42"/>
        <v>0</v>
      </c>
      <c r="Y69" s="8">
        <f t="shared" si="42"/>
        <v>0</v>
      </c>
      <c r="Z69" s="8">
        <f t="shared" si="42"/>
        <v>0</v>
      </c>
      <c r="AA69" s="8">
        <f t="shared" si="42"/>
        <v>1</v>
      </c>
      <c r="AB69" s="8">
        <f t="shared" si="42"/>
        <v>0</v>
      </c>
      <c r="AC69" s="8">
        <f t="shared" si="42"/>
        <v>0</v>
      </c>
      <c r="AD69" s="8">
        <f t="shared" si="42"/>
        <v>0</v>
      </c>
      <c r="AE69" s="8">
        <f t="shared" si="42"/>
        <v>0</v>
      </c>
      <c r="AF69" s="8">
        <f t="shared" si="42"/>
        <v>0</v>
      </c>
      <c r="AG69" s="8">
        <f t="shared" si="42"/>
        <v>0</v>
      </c>
      <c r="AH69" s="8">
        <f t="shared" si="42"/>
        <v>0</v>
      </c>
      <c r="AI69" s="8">
        <f t="shared" si="42"/>
        <v>0</v>
      </c>
      <c r="AJ69" s="8">
        <f t="shared" si="42"/>
        <v>0</v>
      </c>
      <c r="AK69" s="8">
        <f t="shared" si="42"/>
        <v>0</v>
      </c>
      <c r="AL69" s="8">
        <f t="shared" si="42"/>
        <v>0</v>
      </c>
      <c r="AM69" s="8">
        <f t="shared" si="42"/>
        <v>0</v>
      </c>
      <c r="AN69" s="8">
        <f t="shared" si="42"/>
        <v>0</v>
      </c>
      <c r="AO69" s="8">
        <f t="shared" si="42"/>
        <v>0</v>
      </c>
      <c r="AP69" s="8">
        <f t="shared" si="42"/>
        <v>0</v>
      </c>
      <c r="AQ69" s="8">
        <f t="shared" si="42"/>
        <v>0</v>
      </c>
      <c r="AR69" s="8">
        <f t="shared" si="42"/>
        <v>0</v>
      </c>
      <c r="AS69" s="8">
        <f t="shared" si="42"/>
        <v>0</v>
      </c>
      <c r="AT69" s="8">
        <f t="shared" si="42"/>
        <v>0</v>
      </c>
      <c r="AU69" s="8">
        <f t="shared" si="42"/>
        <v>0</v>
      </c>
      <c r="AV69" s="8">
        <f t="shared" si="42"/>
        <v>0</v>
      </c>
      <c r="AW69" s="8">
        <f t="shared" si="42"/>
        <v>0</v>
      </c>
      <c r="AX69" s="8">
        <f t="shared" si="42"/>
        <v>0</v>
      </c>
      <c r="AY69" s="8">
        <f t="shared" si="42"/>
        <v>0</v>
      </c>
      <c r="AZ69" s="8">
        <f t="shared" si="42"/>
        <v>0</v>
      </c>
      <c r="BA69" s="8">
        <f t="shared" si="42"/>
        <v>0</v>
      </c>
      <c r="BB69" s="8">
        <f t="shared" si="42"/>
        <v>0</v>
      </c>
      <c r="BC69" s="8">
        <f t="shared" si="42"/>
        <v>0</v>
      </c>
      <c r="BD69" s="8">
        <f t="shared" si="42"/>
        <v>0</v>
      </c>
      <c r="BE69" s="8">
        <f t="shared" si="42"/>
        <v>0</v>
      </c>
      <c r="BF69" s="8">
        <f t="shared" si="42"/>
        <v>1</v>
      </c>
      <c r="BG69" s="8">
        <f t="shared" si="42"/>
        <v>1</v>
      </c>
      <c r="BH69" s="8">
        <f t="shared" si="42"/>
        <v>0</v>
      </c>
      <c r="BI69" s="8">
        <f t="shared" si="42"/>
        <v>0</v>
      </c>
      <c r="BJ69" s="8">
        <f t="shared" si="42"/>
        <v>0</v>
      </c>
      <c r="BK69" s="8">
        <f t="shared" si="42"/>
        <v>0</v>
      </c>
      <c r="BL69" s="8">
        <f t="shared" si="42"/>
        <v>0</v>
      </c>
      <c r="BM69" s="8">
        <f t="shared" si="42"/>
        <v>0</v>
      </c>
      <c r="BN69" s="8">
        <f t="shared" si="42"/>
        <v>0</v>
      </c>
      <c r="BO69" s="8">
        <f t="shared" si="42"/>
        <v>0</v>
      </c>
      <c r="BP69" s="8">
        <f t="shared" si="42"/>
        <v>0</v>
      </c>
      <c r="BQ69" s="8">
        <f t="shared" si="41"/>
        <v>0</v>
      </c>
      <c r="BR69" s="8">
        <f t="shared" si="41"/>
        <v>0</v>
      </c>
      <c r="BS69" s="8">
        <f t="shared" si="41"/>
        <v>1</v>
      </c>
      <c r="BT69" s="8">
        <f t="shared" si="41"/>
        <v>0</v>
      </c>
      <c r="BU69" s="8">
        <f t="shared" si="41"/>
        <v>0</v>
      </c>
      <c r="BV69" s="8">
        <f t="shared" si="41"/>
        <v>0</v>
      </c>
      <c r="BW69" s="8">
        <f t="shared" si="41"/>
        <v>0</v>
      </c>
      <c r="BX69" s="8">
        <f t="shared" si="41"/>
        <v>0</v>
      </c>
      <c r="BY69" s="8">
        <f t="shared" si="41"/>
        <v>0</v>
      </c>
      <c r="BZ69" s="8">
        <f t="shared" si="41"/>
        <v>0</v>
      </c>
      <c r="CA69" s="8">
        <f t="shared" si="41"/>
        <v>0</v>
      </c>
      <c r="CB69" s="8">
        <f t="shared" si="41"/>
        <v>0</v>
      </c>
      <c r="CC69" s="8">
        <f t="shared" si="41"/>
        <v>0</v>
      </c>
      <c r="CD69" s="8">
        <f t="shared" si="41"/>
        <v>0</v>
      </c>
      <c r="CE69" s="8">
        <f t="shared" si="41"/>
        <v>0</v>
      </c>
      <c r="CF69" s="8">
        <f t="shared" si="41"/>
        <v>0</v>
      </c>
      <c r="CG69" s="8">
        <f t="shared" si="41"/>
        <v>0</v>
      </c>
      <c r="CH69" s="8">
        <f t="shared" si="41"/>
        <v>0</v>
      </c>
      <c r="CI69" s="8">
        <f t="shared" si="41"/>
        <v>0</v>
      </c>
      <c r="CJ69" s="8">
        <f t="shared" si="41"/>
        <v>0</v>
      </c>
      <c r="CK69" s="8">
        <f t="shared" si="41"/>
        <v>0</v>
      </c>
      <c r="CL69" s="8">
        <f t="shared" si="41"/>
        <v>0</v>
      </c>
      <c r="CM69" s="8">
        <f t="shared" si="41"/>
        <v>0</v>
      </c>
      <c r="CN69" s="8">
        <f t="shared" si="41"/>
        <v>0</v>
      </c>
      <c r="CO69" s="8">
        <f t="shared" si="41"/>
        <v>0</v>
      </c>
      <c r="CP69" s="8">
        <f t="shared" si="41"/>
        <v>0</v>
      </c>
      <c r="CQ69" s="8">
        <f t="shared" si="41"/>
        <v>0</v>
      </c>
      <c r="CR69" s="8">
        <f t="shared" si="41"/>
        <v>0</v>
      </c>
      <c r="CS69" s="8">
        <f t="shared" si="41"/>
        <v>0</v>
      </c>
      <c r="CT69" s="8">
        <f t="shared" si="41"/>
        <v>0</v>
      </c>
      <c r="CU69" s="8">
        <f t="shared" si="41"/>
        <v>0</v>
      </c>
      <c r="CV69" s="8">
        <f t="shared" si="41"/>
        <v>0</v>
      </c>
      <c r="CW69" s="8">
        <f t="shared" si="41"/>
        <v>0</v>
      </c>
      <c r="CX69" s="8">
        <f t="shared" si="41"/>
        <v>0</v>
      </c>
      <c r="CY69" s="8">
        <f t="shared" si="41"/>
        <v>0</v>
      </c>
      <c r="CZ69" s="8">
        <f t="shared" si="41"/>
        <v>0</v>
      </c>
      <c r="DA69" s="9">
        <f t="shared" si="41"/>
        <v>0</v>
      </c>
      <c r="DB69" s="56"/>
      <c r="DC69" s="57"/>
      <c r="DD69" s="58" t="s">
        <v>286</v>
      </c>
      <c r="DE69">
        <f t="shared" si="3"/>
        <v>78936556</v>
      </c>
      <c r="DF69">
        <f t="shared" si="4"/>
        <v>22557372.166666668</v>
      </c>
      <c r="DG69">
        <f t="shared" si="5"/>
        <v>22557372.166666668</v>
      </c>
      <c r="DH69" s="57"/>
    </row>
    <row r="70" spans="1:115" x14ac:dyDescent="0.3">
      <c r="A70" s="56"/>
      <c r="B70" s="57"/>
      <c r="C70" s="58" t="s">
        <v>357</v>
      </c>
      <c r="D70" s="38">
        <f t="shared" si="27"/>
        <v>0</v>
      </c>
      <c r="E70" s="24">
        <f t="shared" si="42"/>
        <v>0</v>
      </c>
      <c r="F70" s="25">
        <f t="shared" si="42"/>
        <v>0</v>
      </c>
      <c r="G70" s="24">
        <f t="shared" si="42"/>
        <v>0</v>
      </c>
      <c r="H70" s="24">
        <f t="shared" si="42"/>
        <v>0</v>
      </c>
      <c r="I70" s="24">
        <f t="shared" si="42"/>
        <v>0</v>
      </c>
      <c r="J70" s="8">
        <f t="shared" si="42"/>
        <v>0</v>
      </c>
      <c r="K70" s="8">
        <f t="shared" si="42"/>
        <v>0</v>
      </c>
      <c r="L70" s="8">
        <f t="shared" si="42"/>
        <v>0</v>
      </c>
      <c r="M70" s="8">
        <f t="shared" si="42"/>
        <v>0</v>
      </c>
      <c r="N70" s="8">
        <f t="shared" si="42"/>
        <v>0</v>
      </c>
      <c r="O70" s="8">
        <f t="shared" si="42"/>
        <v>0</v>
      </c>
      <c r="P70" s="8">
        <f t="shared" si="42"/>
        <v>0</v>
      </c>
      <c r="Q70" s="8">
        <f t="shared" si="42"/>
        <v>0</v>
      </c>
      <c r="R70" s="8">
        <f t="shared" si="42"/>
        <v>0</v>
      </c>
      <c r="S70" s="8">
        <f t="shared" si="42"/>
        <v>0</v>
      </c>
      <c r="T70" s="8">
        <f t="shared" si="42"/>
        <v>0</v>
      </c>
      <c r="U70" s="8">
        <f t="shared" si="42"/>
        <v>0</v>
      </c>
      <c r="V70" s="8">
        <f t="shared" si="42"/>
        <v>0</v>
      </c>
      <c r="W70" s="8">
        <f t="shared" si="42"/>
        <v>0</v>
      </c>
      <c r="X70" s="8">
        <f t="shared" si="42"/>
        <v>0</v>
      </c>
      <c r="Y70" s="8">
        <f t="shared" si="42"/>
        <v>0</v>
      </c>
      <c r="Z70" s="8">
        <f t="shared" si="42"/>
        <v>0</v>
      </c>
      <c r="AA70" s="8">
        <f t="shared" si="42"/>
        <v>0</v>
      </c>
      <c r="AB70" s="8">
        <f t="shared" si="42"/>
        <v>0</v>
      </c>
      <c r="AC70" s="8">
        <f t="shared" si="42"/>
        <v>0</v>
      </c>
      <c r="AD70" s="8">
        <f t="shared" si="42"/>
        <v>0</v>
      </c>
      <c r="AE70" s="8">
        <f t="shared" si="42"/>
        <v>0</v>
      </c>
      <c r="AF70" s="8">
        <f t="shared" si="42"/>
        <v>0</v>
      </c>
      <c r="AG70" s="8">
        <f t="shared" si="42"/>
        <v>0</v>
      </c>
      <c r="AH70" s="8">
        <f t="shared" si="42"/>
        <v>0</v>
      </c>
      <c r="AI70" s="8">
        <f t="shared" si="42"/>
        <v>0</v>
      </c>
      <c r="AJ70" s="8">
        <f t="shared" si="42"/>
        <v>0</v>
      </c>
      <c r="AK70" s="8">
        <f t="shared" si="42"/>
        <v>0</v>
      </c>
      <c r="AL70" s="8">
        <f t="shared" si="42"/>
        <v>0</v>
      </c>
      <c r="AM70" s="8">
        <f t="shared" si="42"/>
        <v>0</v>
      </c>
      <c r="AN70" s="8">
        <f t="shared" si="42"/>
        <v>0</v>
      </c>
      <c r="AO70" s="8">
        <f t="shared" si="42"/>
        <v>0</v>
      </c>
      <c r="AP70" s="8">
        <f t="shared" si="42"/>
        <v>0</v>
      </c>
      <c r="AQ70" s="8">
        <f t="shared" si="42"/>
        <v>0</v>
      </c>
      <c r="AR70" s="8">
        <f t="shared" si="42"/>
        <v>0</v>
      </c>
      <c r="AS70" s="8">
        <f t="shared" si="42"/>
        <v>0</v>
      </c>
      <c r="AT70" s="8">
        <f t="shared" si="42"/>
        <v>0</v>
      </c>
      <c r="AU70" s="8">
        <f t="shared" si="42"/>
        <v>0</v>
      </c>
      <c r="AV70" s="8">
        <f t="shared" si="42"/>
        <v>0</v>
      </c>
      <c r="AW70" s="8">
        <f t="shared" si="42"/>
        <v>0</v>
      </c>
      <c r="AX70" s="8">
        <f t="shared" si="42"/>
        <v>0</v>
      </c>
      <c r="AY70" s="8">
        <f t="shared" si="42"/>
        <v>0</v>
      </c>
      <c r="AZ70" s="8">
        <f t="shared" si="42"/>
        <v>0</v>
      </c>
      <c r="BA70" s="8">
        <f t="shared" si="42"/>
        <v>0</v>
      </c>
      <c r="BB70" s="8">
        <f t="shared" si="42"/>
        <v>0</v>
      </c>
      <c r="BC70" s="8">
        <f t="shared" si="42"/>
        <v>0</v>
      </c>
      <c r="BD70" s="8">
        <f t="shared" si="42"/>
        <v>0</v>
      </c>
      <c r="BE70" s="8">
        <f t="shared" si="42"/>
        <v>0</v>
      </c>
      <c r="BF70" s="8">
        <f t="shared" si="42"/>
        <v>0</v>
      </c>
      <c r="BG70" s="8">
        <f t="shared" si="42"/>
        <v>0</v>
      </c>
      <c r="BH70" s="8">
        <f t="shared" si="42"/>
        <v>0</v>
      </c>
      <c r="BI70" s="8">
        <f t="shared" si="42"/>
        <v>0</v>
      </c>
      <c r="BJ70" s="8">
        <f t="shared" si="42"/>
        <v>0</v>
      </c>
      <c r="BK70" s="8">
        <f t="shared" si="42"/>
        <v>0</v>
      </c>
      <c r="BL70" s="8">
        <f t="shared" si="42"/>
        <v>0</v>
      </c>
      <c r="BM70" s="8">
        <f t="shared" si="42"/>
        <v>0</v>
      </c>
      <c r="BN70" s="8">
        <f t="shared" si="42"/>
        <v>0</v>
      </c>
      <c r="BO70" s="8">
        <f t="shared" si="42"/>
        <v>0</v>
      </c>
      <c r="BP70" s="8">
        <f t="shared" ref="BP70:DA73" si="43">COUNTIF(BP$3:BP$6,$C70)</f>
        <v>0</v>
      </c>
      <c r="BQ70" s="8">
        <f t="shared" si="43"/>
        <v>0</v>
      </c>
      <c r="BR70" s="8">
        <f t="shared" si="43"/>
        <v>0</v>
      </c>
      <c r="BS70" s="8">
        <f t="shared" si="43"/>
        <v>0</v>
      </c>
      <c r="BT70" s="8">
        <f t="shared" si="43"/>
        <v>0</v>
      </c>
      <c r="BU70" s="8">
        <f t="shared" si="43"/>
        <v>0</v>
      </c>
      <c r="BV70" s="8">
        <f t="shared" si="43"/>
        <v>0</v>
      </c>
      <c r="BW70" s="8">
        <f t="shared" si="43"/>
        <v>0</v>
      </c>
      <c r="BX70" s="8">
        <f t="shared" si="43"/>
        <v>0</v>
      </c>
      <c r="BY70" s="8">
        <f t="shared" si="43"/>
        <v>0</v>
      </c>
      <c r="BZ70" s="8">
        <f t="shared" si="43"/>
        <v>0</v>
      </c>
      <c r="CA70" s="8">
        <f t="shared" si="43"/>
        <v>0</v>
      </c>
      <c r="CB70" s="8">
        <f t="shared" si="43"/>
        <v>0</v>
      </c>
      <c r="CC70" s="8">
        <f t="shared" si="43"/>
        <v>0</v>
      </c>
      <c r="CD70" s="8">
        <f t="shared" si="43"/>
        <v>0</v>
      </c>
      <c r="CE70" s="8">
        <f t="shared" si="43"/>
        <v>0</v>
      </c>
      <c r="CF70" s="8">
        <f t="shared" si="43"/>
        <v>0</v>
      </c>
      <c r="CG70" s="8">
        <f t="shared" si="43"/>
        <v>0</v>
      </c>
      <c r="CH70" s="8">
        <f t="shared" si="43"/>
        <v>0</v>
      </c>
      <c r="CI70" s="8">
        <f t="shared" si="43"/>
        <v>0</v>
      </c>
      <c r="CJ70" s="8">
        <f t="shared" si="43"/>
        <v>0</v>
      </c>
      <c r="CK70" s="8">
        <f t="shared" si="43"/>
        <v>0</v>
      </c>
      <c r="CL70" s="8">
        <f t="shared" si="43"/>
        <v>0</v>
      </c>
      <c r="CM70" s="8">
        <f t="shared" si="43"/>
        <v>0</v>
      </c>
      <c r="CN70" s="8">
        <f t="shared" si="43"/>
        <v>0</v>
      </c>
      <c r="CO70" s="8">
        <f t="shared" si="43"/>
        <v>0</v>
      </c>
      <c r="CP70" s="8">
        <f t="shared" si="43"/>
        <v>0</v>
      </c>
      <c r="CQ70" s="8">
        <f t="shared" si="43"/>
        <v>0</v>
      </c>
      <c r="CR70" s="8">
        <f t="shared" si="43"/>
        <v>1</v>
      </c>
      <c r="CS70" s="8">
        <f t="shared" si="43"/>
        <v>0</v>
      </c>
      <c r="CT70" s="8">
        <f t="shared" si="43"/>
        <v>0</v>
      </c>
      <c r="CU70" s="8">
        <f t="shared" si="43"/>
        <v>0</v>
      </c>
      <c r="CV70" s="8">
        <f t="shared" si="43"/>
        <v>0</v>
      </c>
      <c r="CW70" s="8">
        <f t="shared" si="43"/>
        <v>0</v>
      </c>
      <c r="CX70" s="8">
        <f t="shared" si="43"/>
        <v>0</v>
      </c>
      <c r="CY70" s="8">
        <f t="shared" si="43"/>
        <v>0</v>
      </c>
      <c r="CZ70" s="8">
        <f t="shared" si="43"/>
        <v>0</v>
      </c>
      <c r="DA70" s="9">
        <f t="shared" si="43"/>
        <v>0</v>
      </c>
      <c r="DB70" s="56"/>
      <c r="DC70" s="57"/>
      <c r="DD70" s="58" t="s">
        <v>357</v>
      </c>
      <c r="DE70">
        <f t="shared" si="3"/>
        <v>5431740</v>
      </c>
      <c r="DF70">
        <f t="shared" si="4"/>
        <v>1357935</v>
      </c>
      <c r="DG70">
        <f t="shared" si="5"/>
        <v>1810580</v>
      </c>
      <c r="DH70" s="57"/>
    </row>
    <row r="71" spans="1:115" x14ac:dyDescent="0.3">
      <c r="A71" s="56"/>
      <c r="B71" s="57"/>
      <c r="C71" s="58" t="s">
        <v>336</v>
      </c>
      <c r="D71" s="38">
        <f t="shared" si="27"/>
        <v>0</v>
      </c>
      <c r="E71" s="24">
        <f t="shared" ref="E71:BP74" si="44">COUNTIF(E$3:E$6,$C71)</f>
        <v>0</v>
      </c>
      <c r="F71" s="25">
        <f t="shared" si="44"/>
        <v>0</v>
      </c>
      <c r="G71" s="24">
        <f t="shared" si="44"/>
        <v>0</v>
      </c>
      <c r="H71" s="24">
        <f t="shared" si="44"/>
        <v>0</v>
      </c>
      <c r="I71" s="24">
        <f t="shared" si="44"/>
        <v>0</v>
      </c>
      <c r="J71" s="8">
        <f t="shared" si="44"/>
        <v>0</v>
      </c>
      <c r="K71" s="8">
        <f t="shared" si="44"/>
        <v>0</v>
      </c>
      <c r="L71" s="8">
        <f t="shared" si="44"/>
        <v>0</v>
      </c>
      <c r="M71" s="8">
        <f t="shared" si="44"/>
        <v>0</v>
      </c>
      <c r="N71" s="8">
        <f t="shared" si="44"/>
        <v>0</v>
      </c>
      <c r="O71" s="8">
        <f t="shared" si="44"/>
        <v>0</v>
      </c>
      <c r="P71" s="8">
        <f t="shared" si="44"/>
        <v>0</v>
      </c>
      <c r="Q71" s="8">
        <f t="shared" si="44"/>
        <v>0</v>
      </c>
      <c r="R71" s="8">
        <f t="shared" si="44"/>
        <v>0</v>
      </c>
      <c r="S71" s="8">
        <f t="shared" si="44"/>
        <v>0</v>
      </c>
      <c r="T71" s="8">
        <f t="shared" si="44"/>
        <v>0</v>
      </c>
      <c r="U71" s="8">
        <f t="shared" si="44"/>
        <v>0</v>
      </c>
      <c r="V71" s="8">
        <f t="shared" si="44"/>
        <v>0</v>
      </c>
      <c r="W71" s="8">
        <f t="shared" si="44"/>
        <v>0</v>
      </c>
      <c r="X71" s="8">
        <f t="shared" si="44"/>
        <v>0</v>
      </c>
      <c r="Y71" s="8">
        <f t="shared" si="44"/>
        <v>0</v>
      </c>
      <c r="Z71" s="8">
        <f t="shared" si="44"/>
        <v>0</v>
      </c>
      <c r="AA71" s="8">
        <f t="shared" si="44"/>
        <v>0</v>
      </c>
      <c r="AB71" s="8">
        <f t="shared" si="44"/>
        <v>0</v>
      </c>
      <c r="AC71" s="8">
        <f t="shared" si="44"/>
        <v>0</v>
      </c>
      <c r="AD71" s="8">
        <f t="shared" si="44"/>
        <v>0</v>
      </c>
      <c r="AE71" s="8">
        <f t="shared" si="44"/>
        <v>0</v>
      </c>
      <c r="AF71" s="8">
        <f t="shared" si="44"/>
        <v>0</v>
      </c>
      <c r="AG71" s="8">
        <f t="shared" si="44"/>
        <v>0</v>
      </c>
      <c r="AH71" s="8">
        <f t="shared" si="44"/>
        <v>0</v>
      </c>
      <c r="AI71" s="8">
        <f t="shared" si="44"/>
        <v>0</v>
      </c>
      <c r="AJ71" s="8">
        <f t="shared" si="44"/>
        <v>0</v>
      </c>
      <c r="AK71" s="8">
        <f t="shared" si="44"/>
        <v>0</v>
      </c>
      <c r="AL71" s="8">
        <f t="shared" si="44"/>
        <v>0</v>
      </c>
      <c r="AM71" s="8">
        <f t="shared" si="44"/>
        <v>0</v>
      </c>
      <c r="AN71" s="8">
        <f t="shared" si="44"/>
        <v>0</v>
      </c>
      <c r="AO71" s="8">
        <f t="shared" si="44"/>
        <v>0</v>
      </c>
      <c r="AP71" s="8">
        <f t="shared" si="44"/>
        <v>0</v>
      </c>
      <c r="AQ71" s="8">
        <f t="shared" si="44"/>
        <v>0</v>
      </c>
      <c r="AR71" s="8">
        <f t="shared" si="44"/>
        <v>0</v>
      </c>
      <c r="AS71" s="8">
        <f t="shared" si="44"/>
        <v>0</v>
      </c>
      <c r="AT71" s="8">
        <f t="shared" si="44"/>
        <v>0</v>
      </c>
      <c r="AU71" s="8">
        <f t="shared" si="44"/>
        <v>0</v>
      </c>
      <c r="AV71" s="8">
        <f t="shared" si="44"/>
        <v>0</v>
      </c>
      <c r="AW71" s="8">
        <f t="shared" si="44"/>
        <v>0</v>
      </c>
      <c r="AX71" s="8">
        <f t="shared" si="44"/>
        <v>0</v>
      </c>
      <c r="AY71" s="8">
        <f t="shared" si="44"/>
        <v>0</v>
      </c>
      <c r="AZ71" s="8">
        <f t="shared" si="44"/>
        <v>0</v>
      </c>
      <c r="BA71" s="8">
        <f t="shared" si="44"/>
        <v>0</v>
      </c>
      <c r="BB71" s="8">
        <f t="shared" si="44"/>
        <v>0</v>
      </c>
      <c r="BC71" s="8">
        <f t="shared" si="44"/>
        <v>0</v>
      </c>
      <c r="BD71" s="8">
        <f t="shared" si="44"/>
        <v>0</v>
      </c>
      <c r="BE71" s="8">
        <f t="shared" si="44"/>
        <v>0</v>
      </c>
      <c r="BF71" s="8">
        <f t="shared" si="44"/>
        <v>0</v>
      </c>
      <c r="BG71" s="8">
        <f t="shared" si="44"/>
        <v>0</v>
      </c>
      <c r="BH71" s="8">
        <f t="shared" si="44"/>
        <v>0</v>
      </c>
      <c r="BI71" s="8">
        <f t="shared" si="44"/>
        <v>0</v>
      </c>
      <c r="BJ71" s="8">
        <f t="shared" si="44"/>
        <v>0</v>
      </c>
      <c r="BK71" s="8">
        <f t="shared" si="44"/>
        <v>0</v>
      </c>
      <c r="BL71" s="8">
        <f t="shared" si="44"/>
        <v>0</v>
      </c>
      <c r="BM71" s="8">
        <f t="shared" si="44"/>
        <v>0</v>
      </c>
      <c r="BN71" s="8">
        <f t="shared" si="44"/>
        <v>0</v>
      </c>
      <c r="BO71" s="8">
        <f t="shared" si="44"/>
        <v>0</v>
      </c>
      <c r="BP71" s="8">
        <f t="shared" si="44"/>
        <v>0</v>
      </c>
      <c r="BQ71" s="8">
        <f t="shared" si="43"/>
        <v>0</v>
      </c>
      <c r="BR71" s="8">
        <f t="shared" si="43"/>
        <v>1</v>
      </c>
      <c r="BS71" s="8">
        <f t="shared" si="43"/>
        <v>0</v>
      </c>
      <c r="BT71" s="8">
        <f t="shared" si="43"/>
        <v>0</v>
      </c>
      <c r="BU71" s="8">
        <f t="shared" si="43"/>
        <v>0</v>
      </c>
      <c r="BV71" s="8">
        <f t="shared" si="43"/>
        <v>0</v>
      </c>
      <c r="BW71" s="8">
        <f t="shared" si="43"/>
        <v>0</v>
      </c>
      <c r="BX71" s="8">
        <f t="shared" si="43"/>
        <v>0</v>
      </c>
      <c r="BY71" s="8">
        <f t="shared" si="43"/>
        <v>0</v>
      </c>
      <c r="BZ71" s="8">
        <f t="shared" si="43"/>
        <v>0</v>
      </c>
      <c r="CA71" s="8">
        <f t="shared" si="43"/>
        <v>0</v>
      </c>
      <c r="CB71" s="8">
        <f t="shared" si="43"/>
        <v>0</v>
      </c>
      <c r="CC71" s="8">
        <f t="shared" si="43"/>
        <v>0</v>
      </c>
      <c r="CD71" s="8">
        <f t="shared" si="43"/>
        <v>0</v>
      </c>
      <c r="CE71" s="8">
        <f t="shared" si="43"/>
        <v>0</v>
      </c>
      <c r="CF71" s="8">
        <f t="shared" si="43"/>
        <v>0</v>
      </c>
      <c r="CG71" s="8">
        <f t="shared" si="43"/>
        <v>0</v>
      </c>
      <c r="CH71" s="8">
        <f t="shared" si="43"/>
        <v>0</v>
      </c>
      <c r="CI71" s="8">
        <f t="shared" si="43"/>
        <v>0</v>
      </c>
      <c r="CJ71" s="8">
        <f t="shared" si="43"/>
        <v>0</v>
      </c>
      <c r="CK71" s="8">
        <f t="shared" si="43"/>
        <v>0</v>
      </c>
      <c r="CL71" s="8">
        <f t="shared" si="43"/>
        <v>0</v>
      </c>
      <c r="CM71" s="8">
        <f t="shared" si="43"/>
        <v>0</v>
      </c>
      <c r="CN71" s="8">
        <f t="shared" si="43"/>
        <v>0</v>
      </c>
      <c r="CO71" s="8">
        <f t="shared" si="43"/>
        <v>0</v>
      </c>
      <c r="CP71" s="8">
        <f t="shared" si="43"/>
        <v>0</v>
      </c>
      <c r="CQ71" s="8">
        <f t="shared" si="43"/>
        <v>0</v>
      </c>
      <c r="CR71" s="8">
        <f t="shared" si="43"/>
        <v>0</v>
      </c>
      <c r="CS71" s="8">
        <f t="shared" si="43"/>
        <v>0</v>
      </c>
      <c r="CT71" s="8">
        <f t="shared" si="43"/>
        <v>0</v>
      </c>
      <c r="CU71" s="8">
        <f t="shared" si="43"/>
        <v>0</v>
      </c>
      <c r="CV71" s="8">
        <f t="shared" si="43"/>
        <v>0</v>
      </c>
      <c r="CW71" s="8">
        <f t="shared" si="43"/>
        <v>0</v>
      </c>
      <c r="CX71" s="8">
        <f t="shared" si="43"/>
        <v>0</v>
      </c>
      <c r="CY71" s="8">
        <f t="shared" si="43"/>
        <v>0</v>
      </c>
      <c r="CZ71" s="8">
        <f t="shared" si="43"/>
        <v>0</v>
      </c>
      <c r="DA71" s="9">
        <f t="shared" si="43"/>
        <v>0</v>
      </c>
      <c r="DB71" s="56"/>
      <c r="DC71" s="57"/>
      <c r="DD71" s="58" t="s">
        <v>336</v>
      </c>
      <c r="DE71">
        <f t="shared" si="3"/>
        <v>9815908</v>
      </c>
      <c r="DF71">
        <f t="shared" si="4"/>
        <v>2453977</v>
      </c>
      <c r="DG71">
        <f t="shared" si="5"/>
        <v>2453977</v>
      </c>
      <c r="DH71" s="57"/>
    </row>
    <row r="72" spans="1:115" x14ac:dyDescent="0.3">
      <c r="A72" s="56"/>
      <c r="B72" s="57"/>
      <c r="C72" s="58" t="s">
        <v>338</v>
      </c>
      <c r="D72" s="38">
        <f t="shared" si="27"/>
        <v>0</v>
      </c>
      <c r="E72" s="24">
        <f t="shared" si="44"/>
        <v>0</v>
      </c>
      <c r="F72" s="24">
        <f t="shared" si="44"/>
        <v>0</v>
      </c>
      <c r="G72" s="24">
        <f t="shared" si="44"/>
        <v>0</v>
      </c>
      <c r="H72" s="24">
        <f t="shared" si="44"/>
        <v>0</v>
      </c>
      <c r="I72" s="24">
        <f t="shared" si="44"/>
        <v>0</v>
      </c>
      <c r="J72" s="8">
        <f t="shared" si="44"/>
        <v>0</v>
      </c>
      <c r="K72" s="8">
        <f t="shared" si="44"/>
        <v>0</v>
      </c>
      <c r="L72" s="8">
        <f t="shared" si="44"/>
        <v>0</v>
      </c>
      <c r="M72" s="8">
        <f t="shared" si="44"/>
        <v>0</v>
      </c>
      <c r="N72" s="8">
        <f t="shared" si="44"/>
        <v>0</v>
      </c>
      <c r="O72" s="8">
        <f t="shared" si="44"/>
        <v>0</v>
      </c>
      <c r="P72" s="8">
        <f t="shared" si="44"/>
        <v>0</v>
      </c>
      <c r="Q72" s="8">
        <f t="shared" si="44"/>
        <v>0</v>
      </c>
      <c r="R72" s="8">
        <f t="shared" si="44"/>
        <v>0</v>
      </c>
      <c r="S72" s="8">
        <f t="shared" si="44"/>
        <v>0</v>
      </c>
      <c r="T72" s="8">
        <f t="shared" si="44"/>
        <v>0</v>
      </c>
      <c r="U72" s="8">
        <f t="shared" si="44"/>
        <v>0</v>
      </c>
      <c r="V72" s="8">
        <f t="shared" si="44"/>
        <v>0</v>
      </c>
      <c r="W72" s="8">
        <f t="shared" si="44"/>
        <v>0</v>
      </c>
      <c r="X72" s="8">
        <f t="shared" si="44"/>
        <v>0</v>
      </c>
      <c r="Y72" s="8">
        <f t="shared" si="44"/>
        <v>0</v>
      </c>
      <c r="Z72" s="8">
        <f t="shared" si="44"/>
        <v>0</v>
      </c>
      <c r="AA72" s="8">
        <f t="shared" si="44"/>
        <v>0</v>
      </c>
      <c r="AB72" s="8">
        <f t="shared" si="44"/>
        <v>0</v>
      </c>
      <c r="AC72" s="8">
        <f t="shared" si="44"/>
        <v>0</v>
      </c>
      <c r="AD72" s="8">
        <f t="shared" si="44"/>
        <v>0</v>
      </c>
      <c r="AE72" s="8">
        <f t="shared" si="44"/>
        <v>0</v>
      </c>
      <c r="AF72" s="8">
        <f t="shared" si="44"/>
        <v>0</v>
      </c>
      <c r="AG72" s="8">
        <f t="shared" si="44"/>
        <v>0</v>
      </c>
      <c r="AH72" s="8">
        <f t="shared" si="44"/>
        <v>0</v>
      </c>
      <c r="AI72" s="8">
        <f t="shared" si="44"/>
        <v>0</v>
      </c>
      <c r="AJ72" s="8">
        <f t="shared" si="44"/>
        <v>0</v>
      </c>
      <c r="AK72" s="8">
        <f t="shared" si="44"/>
        <v>0</v>
      </c>
      <c r="AL72" s="8">
        <f t="shared" si="44"/>
        <v>0</v>
      </c>
      <c r="AM72" s="8">
        <f t="shared" si="44"/>
        <v>0</v>
      </c>
      <c r="AN72" s="8">
        <f t="shared" si="44"/>
        <v>0</v>
      </c>
      <c r="AO72" s="8">
        <f t="shared" si="44"/>
        <v>0</v>
      </c>
      <c r="AP72" s="8">
        <f t="shared" si="44"/>
        <v>0</v>
      </c>
      <c r="AQ72" s="8">
        <f t="shared" si="44"/>
        <v>0</v>
      </c>
      <c r="AR72" s="8">
        <f t="shared" si="44"/>
        <v>0</v>
      </c>
      <c r="AS72" s="8">
        <f t="shared" si="44"/>
        <v>0</v>
      </c>
      <c r="AT72" s="8">
        <f t="shared" si="44"/>
        <v>0</v>
      </c>
      <c r="AU72" s="8">
        <f t="shared" si="44"/>
        <v>0</v>
      </c>
      <c r="AV72" s="8">
        <f t="shared" si="44"/>
        <v>0</v>
      </c>
      <c r="AW72" s="8">
        <f t="shared" si="44"/>
        <v>0</v>
      </c>
      <c r="AX72" s="8">
        <f t="shared" si="44"/>
        <v>0</v>
      </c>
      <c r="AY72" s="8">
        <f t="shared" si="44"/>
        <v>0</v>
      </c>
      <c r="AZ72" s="8">
        <f t="shared" si="44"/>
        <v>0</v>
      </c>
      <c r="BA72" s="8">
        <f t="shared" si="44"/>
        <v>0</v>
      </c>
      <c r="BB72" s="8">
        <f t="shared" si="44"/>
        <v>0</v>
      </c>
      <c r="BC72" s="8">
        <f t="shared" si="44"/>
        <v>0</v>
      </c>
      <c r="BD72" s="8">
        <f t="shared" si="44"/>
        <v>0</v>
      </c>
      <c r="BE72" s="8">
        <f t="shared" si="44"/>
        <v>0</v>
      </c>
      <c r="BF72" s="8">
        <f t="shared" si="44"/>
        <v>0</v>
      </c>
      <c r="BG72" s="8">
        <f t="shared" si="44"/>
        <v>0</v>
      </c>
      <c r="BH72" s="8">
        <f t="shared" si="44"/>
        <v>0</v>
      </c>
      <c r="BI72" s="8">
        <f t="shared" si="44"/>
        <v>0</v>
      </c>
      <c r="BJ72" s="8">
        <f t="shared" si="44"/>
        <v>0</v>
      </c>
      <c r="BK72" s="8">
        <f t="shared" si="44"/>
        <v>0</v>
      </c>
      <c r="BL72" s="8">
        <f t="shared" si="44"/>
        <v>0</v>
      </c>
      <c r="BM72" s="8">
        <f t="shared" si="44"/>
        <v>0</v>
      </c>
      <c r="BN72" s="8">
        <f t="shared" si="44"/>
        <v>0</v>
      </c>
      <c r="BO72" s="8">
        <f t="shared" si="44"/>
        <v>0</v>
      </c>
      <c r="BP72" s="8">
        <f t="shared" si="44"/>
        <v>0</v>
      </c>
      <c r="BQ72" s="8">
        <f t="shared" si="43"/>
        <v>0</v>
      </c>
      <c r="BR72" s="8">
        <f t="shared" si="43"/>
        <v>0</v>
      </c>
      <c r="BS72" s="8">
        <f t="shared" si="43"/>
        <v>0</v>
      </c>
      <c r="BT72" s="8">
        <f t="shared" si="43"/>
        <v>0</v>
      </c>
      <c r="BU72" s="8">
        <f t="shared" si="43"/>
        <v>1</v>
      </c>
      <c r="BV72" s="8">
        <f t="shared" si="43"/>
        <v>0</v>
      </c>
      <c r="BW72" s="8">
        <f t="shared" si="43"/>
        <v>0</v>
      </c>
      <c r="BX72" s="8">
        <f t="shared" si="43"/>
        <v>0</v>
      </c>
      <c r="BY72" s="8">
        <f t="shared" si="43"/>
        <v>0</v>
      </c>
      <c r="BZ72" s="8">
        <f t="shared" si="43"/>
        <v>0</v>
      </c>
      <c r="CA72" s="8">
        <f t="shared" si="43"/>
        <v>0</v>
      </c>
      <c r="CB72" s="8">
        <f t="shared" si="43"/>
        <v>0</v>
      </c>
      <c r="CC72" s="8">
        <f t="shared" si="43"/>
        <v>0</v>
      </c>
      <c r="CD72" s="8">
        <f t="shared" si="43"/>
        <v>0</v>
      </c>
      <c r="CE72" s="8">
        <f t="shared" si="43"/>
        <v>0</v>
      </c>
      <c r="CF72" s="8">
        <f t="shared" si="43"/>
        <v>0</v>
      </c>
      <c r="CG72" s="8">
        <f t="shared" si="43"/>
        <v>0</v>
      </c>
      <c r="CH72" s="8">
        <f t="shared" si="43"/>
        <v>0</v>
      </c>
      <c r="CI72" s="8">
        <f t="shared" si="43"/>
        <v>0</v>
      </c>
      <c r="CJ72" s="8">
        <f t="shared" si="43"/>
        <v>0</v>
      </c>
      <c r="CK72" s="8">
        <f t="shared" si="43"/>
        <v>0</v>
      </c>
      <c r="CL72" s="8">
        <f t="shared" si="43"/>
        <v>0</v>
      </c>
      <c r="CM72" s="8">
        <f t="shared" si="43"/>
        <v>0</v>
      </c>
      <c r="CN72" s="8">
        <f t="shared" si="43"/>
        <v>0</v>
      </c>
      <c r="CO72" s="8">
        <f t="shared" si="43"/>
        <v>0</v>
      </c>
      <c r="CP72" s="8">
        <f t="shared" si="43"/>
        <v>0</v>
      </c>
      <c r="CQ72" s="8">
        <f t="shared" si="43"/>
        <v>0</v>
      </c>
      <c r="CR72" s="8">
        <f t="shared" si="43"/>
        <v>0</v>
      </c>
      <c r="CS72" s="8">
        <f t="shared" si="43"/>
        <v>0</v>
      </c>
      <c r="CT72" s="8">
        <f t="shared" si="43"/>
        <v>0</v>
      </c>
      <c r="CU72" s="8">
        <f t="shared" si="43"/>
        <v>0</v>
      </c>
      <c r="CV72" s="8">
        <f t="shared" si="43"/>
        <v>0</v>
      </c>
      <c r="CW72" s="8">
        <f t="shared" si="43"/>
        <v>0</v>
      </c>
      <c r="CX72" s="8">
        <f t="shared" si="43"/>
        <v>0</v>
      </c>
      <c r="CY72" s="8">
        <f t="shared" si="43"/>
        <v>0</v>
      </c>
      <c r="CZ72" s="8">
        <f t="shared" si="43"/>
        <v>0</v>
      </c>
      <c r="DA72" s="9">
        <f t="shared" si="43"/>
        <v>0</v>
      </c>
      <c r="DB72" s="56"/>
      <c r="DC72" s="57"/>
      <c r="DD72" s="58" t="s">
        <v>338</v>
      </c>
      <c r="DE72">
        <f t="shared" ref="DE72:DE116" si="45">SUMPRODUCT($D72:$DA72,$D$2:$DA$2)</f>
        <v>9353577</v>
      </c>
      <c r="DF72">
        <f t="shared" ref="DF72:DF116" si="46">SUMPRODUCT($D72:$DA72,$D$119:$DA$119,$D$2:$DA$2)</f>
        <v>3117859</v>
      </c>
      <c r="DG72">
        <f t="shared" ref="DG72:DG110" si="47">SUMPRODUCT($D72:$DA72,$D$121:$DA$121,$D$2:$DA$2)</f>
        <v>3117859</v>
      </c>
      <c r="DH72" s="57"/>
    </row>
    <row r="73" spans="1:115" x14ac:dyDescent="0.3">
      <c r="A73" s="56"/>
      <c r="B73" s="57"/>
      <c r="C73" s="58" t="s">
        <v>291</v>
      </c>
      <c r="D73" s="38">
        <f t="shared" si="27"/>
        <v>0</v>
      </c>
      <c r="E73" s="24">
        <f t="shared" si="44"/>
        <v>0</v>
      </c>
      <c r="F73" s="24">
        <f t="shared" si="44"/>
        <v>0</v>
      </c>
      <c r="G73" s="24">
        <f t="shared" si="44"/>
        <v>0</v>
      </c>
      <c r="H73" s="24">
        <f t="shared" si="44"/>
        <v>0</v>
      </c>
      <c r="I73" s="24">
        <f t="shared" si="44"/>
        <v>0</v>
      </c>
      <c r="J73" s="8">
        <f t="shared" si="44"/>
        <v>0</v>
      </c>
      <c r="K73" s="8">
        <f t="shared" si="44"/>
        <v>0</v>
      </c>
      <c r="L73" s="8">
        <f t="shared" si="44"/>
        <v>0</v>
      </c>
      <c r="M73" s="8">
        <f t="shared" si="44"/>
        <v>0</v>
      </c>
      <c r="N73" s="8">
        <f t="shared" si="44"/>
        <v>0</v>
      </c>
      <c r="O73" s="8">
        <f t="shared" si="44"/>
        <v>0</v>
      </c>
      <c r="P73" s="8">
        <f t="shared" si="44"/>
        <v>0</v>
      </c>
      <c r="Q73" s="8">
        <f t="shared" si="44"/>
        <v>0</v>
      </c>
      <c r="R73" s="8">
        <f t="shared" si="44"/>
        <v>0</v>
      </c>
      <c r="S73" s="8">
        <f t="shared" si="44"/>
        <v>0</v>
      </c>
      <c r="T73" s="8">
        <f t="shared" si="44"/>
        <v>0</v>
      </c>
      <c r="U73" s="8">
        <f t="shared" si="44"/>
        <v>0</v>
      </c>
      <c r="V73" s="8">
        <f t="shared" si="44"/>
        <v>0</v>
      </c>
      <c r="W73" s="8">
        <f t="shared" si="44"/>
        <v>0</v>
      </c>
      <c r="X73" s="8">
        <f t="shared" si="44"/>
        <v>0</v>
      </c>
      <c r="Y73" s="8">
        <f t="shared" si="44"/>
        <v>0</v>
      </c>
      <c r="Z73" s="8">
        <f t="shared" si="44"/>
        <v>1</v>
      </c>
      <c r="AA73" s="8">
        <f t="shared" si="44"/>
        <v>0</v>
      </c>
      <c r="AB73" s="8">
        <f t="shared" si="44"/>
        <v>0</v>
      </c>
      <c r="AC73" s="8">
        <f t="shared" si="44"/>
        <v>0</v>
      </c>
      <c r="AD73" s="8">
        <f t="shared" si="44"/>
        <v>0</v>
      </c>
      <c r="AE73" s="8">
        <f t="shared" si="44"/>
        <v>0</v>
      </c>
      <c r="AF73" s="8">
        <f t="shared" si="44"/>
        <v>1</v>
      </c>
      <c r="AG73" s="8">
        <f t="shared" si="44"/>
        <v>0</v>
      </c>
      <c r="AH73" s="8">
        <f t="shared" si="44"/>
        <v>0</v>
      </c>
      <c r="AI73" s="8">
        <f t="shared" si="44"/>
        <v>0</v>
      </c>
      <c r="AJ73" s="8">
        <f t="shared" si="44"/>
        <v>0</v>
      </c>
      <c r="AK73" s="8">
        <f t="shared" si="44"/>
        <v>0</v>
      </c>
      <c r="AL73" s="8">
        <f t="shared" si="44"/>
        <v>0</v>
      </c>
      <c r="AM73" s="8">
        <f t="shared" si="44"/>
        <v>0</v>
      </c>
      <c r="AN73" s="8">
        <f t="shared" si="44"/>
        <v>0</v>
      </c>
      <c r="AO73" s="8">
        <f t="shared" si="44"/>
        <v>0</v>
      </c>
      <c r="AP73" s="8">
        <f t="shared" si="44"/>
        <v>0</v>
      </c>
      <c r="AQ73" s="8">
        <f t="shared" si="44"/>
        <v>0</v>
      </c>
      <c r="AR73" s="8">
        <f t="shared" si="44"/>
        <v>0</v>
      </c>
      <c r="AS73" s="8">
        <f t="shared" si="44"/>
        <v>0</v>
      </c>
      <c r="AT73" s="8">
        <f t="shared" si="44"/>
        <v>0</v>
      </c>
      <c r="AU73" s="8">
        <f t="shared" si="44"/>
        <v>0</v>
      </c>
      <c r="AV73" s="8">
        <f t="shared" si="44"/>
        <v>0</v>
      </c>
      <c r="AW73" s="8">
        <f t="shared" si="44"/>
        <v>0</v>
      </c>
      <c r="AX73" s="8">
        <f t="shared" si="44"/>
        <v>0</v>
      </c>
      <c r="AY73" s="8">
        <f t="shared" si="44"/>
        <v>0</v>
      </c>
      <c r="AZ73" s="8">
        <f t="shared" si="44"/>
        <v>0</v>
      </c>
      <c r="BA73" s="8">
        <f t="shared" si="44"/>
        <v>0</v>
      </c>
      <c r="BB73" s="8">
        <f t="shared" si="44"/>
        <v>0</v>
      </c>
      <c r="BC73" s="8">
        <f t="shared" si="44"/>
        <v>0</v>
      </c>
      <c r="BD73" s="8">
        <f t="shared" si="44"/>
        <v>0</v>
      </c>
      <c r="BE73" s="8">
        <f t="shared" si="44"/>
        <v>0</v>
      </c>
      <c r="BF73" s="8">
        <f t="shared" si="44"/>
        <v>0</v>
      </c>
      <c r="BG73" s="8">
        <f t="shared" si="44"/>
        <v>0</v>
      </c>
      <c r="BH73" s="8">
        <f t="shared" si="44"/>
        <v>0</v>
      </c>
      <c r="BI73" s="8">
        <f t="shared" si="44"/>
        <v>0</v>
      </c>
      <c r="BJ73" s="8">
        <f t="shared" si="44"/>
        <v>0</v>
      </c>
      <c r="BK73" s="8">
        <f t="shared" si="44"/>
        <v>0</v>
      </c>
      <c r="BL73" s="8">
        <f t="shared" si="44"/>
        <v>0</v>
      </c>
      <c r="BM73" s="8">
        <f t="shared" si="44"/>
        <v>0</v>
      </c>
      <c r="BN73" s="8">
        <f t="shared" si="44"/>
        <v>0</v>
      </c>
      <c r="BO73" s="8">
        <f t="shared" si="44"/>
        <v>0</v>
      </c>
      <c r="BP73" s="8">
        <f t="shared" si="44"/>
        <v>0</v>
      </c>
      <c r="BQ73" s="8">
        <f t="shared" si="43"/>
        <v>0</v>
      </c>
      <c r="BR73" s="8">
        <f t="shared" si="43"/>
        <v>0</v>
      </c>
      <c r="BS73" s="8">
        <f t="shared" si="43"/>
        <v>0</v>
      </c>
      <c r="BT73" s="8">
        <f t="shared" si="43"/>
        <v>0</v>
      </c>
      <c r="BU73" s="8">
        <f t="shared" si="43"/>
        <v>0</v>
      </c>
      <c r="BV73" s="8">
        <f t="shared" si="43"/>
        <v>0</v>
      </c>
      <c r="BW73" s="8">
        <f t="shared" si="43"/>
        <v>0</v>
      </c>
      <c r="BX73" s="8">
        <f t="shared" si="43"/>
        <v>0</v>
      </c>
      <c r="BY73" s="8">
        <f t="shared" si="43"/>
        <v>0</v>
      </c>
      <c r="BZ73" s="8">
        <f t="shared" si="43"/>
        <v>0</v>
      </c>
      <c r="CA73" s="8">
        <f t="shared" si="43"/>
        <v>0</v>
      </c>
      <c r="CB73" s="8">
        <f t="shared" si="43"/>
        <v>0</v>
      </c>
      <c r="CC73" s="8">
        <f t="shared" si="43"/>
        <v>0</v>
      </c>
      <c r="CD73" s="8">
        <f t="shared" si="43"/>
        <v>0</v>
      </c>
      <c r="CE73" s="8">
        <f t="shared" si="43"/>
        <v>0</v>
      </c>
      <c r="CF73" s="8">
        <f t="shared" si="43"/>
        <v>0</v>
      </c>
      <c r="CG73" s="8">
        <f t="shared" si="43"/>
        <v>0</v>
      </c>
      <c r="CH73" s="8">
        <f t="shared" si="43"/>
        <v>0</v>
      </c>
      <c r="CI73" s="8">
        <f t="shared" si="43"/>
        <v>0</v>
      </c>
      <c r="CJ73" s="8">
        <f t="shared" si="43"/>
        <v>0</v>
      </c>
      <c r="CK73" s="8">
        <f t="shared" si="43"/>
        <v>0</v>
      </c>
      <c r="CL73" s="8">
        <f t="shared" si="43"/>
        <v>0</v>
      </c>
      <c r="CM73" s="8">
        <f t="shared" si="43"/>
        <v>0</v>
      </c>
      <c r="CN73" s="8">
        <f t="shared" si="43"/>
        <v>0</v>
      </c>
      <c r="CO73" s="8">
        <f t="shared" si="43"/>
        <v>0</v>
      </c>
      <c r="CP73" s="8">
        <f t="shared" si="43"/>
        <v>0</v>
      </c>
      <c r="CQ73" s="8">
        <f t="shared" si="43"/>
        <v>0</v>
      </c>
      <c r="CR73" s="8">
        <f t="shared" si="43"/>
        <v>0</v>
      </c>
      <c r="CS73" s="8">
        <f t="shared" si="43"/>
        <v>0</v>
      </c>
      <c r="CT73" s="8">
        <f t="shared" si="43"/>
        <v>1</v>
      </c>
      <c r="CU73" s="8">
        <f t="shared" si="43"/>
        <v>0</v>
      </c>
      <c r="CV73" s="8">
        <f t="shared" si="43"/>
        <v>0</v>
      </c>
      <c r="CW73" s="8">
        <f t="shared" si="43"/>
        <v>0</v>
      </c>
      <c r="CX73" s="8">
        <f t="shared" si="43"/>
        <v>0</v>
      </c>
      <c r="CY73" s="8">
        <f t="shared" si="43"/>
        <v>0</v>
      </c>
      <c r="CZ73" s="8">
        <f t="shared" si="43"/>
        <v>0</v>
      </c>
      <c r="DA73" s="9">
        <f t="shared" si="43"/>
        <v>0</v>
      </c>
      <c r="DB73" s="56"/>
      <c r="DC73" s="57"/>
      <c r="DD73" s="58" t="s">
        <v>291</v>
      </c>
      <c r="DE73">
        <f t="shared" si="45"/>
        <v>48408698</v>
      </c>
      <c r="DF73">
        <f t="shared" si="46"/>
        <v>14059432</v>
      </c>
      <c r="DG73">
        <f t="shared" si="47"/>
        <v>14059432</v>
      </c>
      <c r="DH73" s="57"/>
    </row>
    <row r="74" spans="1:115" x14ac:dyDescent="0.3">
      <c r="A74" s="56"/>
      <c r="B74" s="57"/>
      <c r="C74" s="58" t="s">
        <v>298</v>
      </c>
      <c r="D74" s="38">
        <f t="shared" si="27"/>
        <v>0</v>
      </c>
      <c r="E74" s="24">
        <f t="shared" si="44"/>
        <v>0</v>
      </c>
      <c r="F74" s="24">
        <f t="shared" si="44"/>
        <v>0</v>
      </c>
      <c r="G74" s="24">
        <f t="shared" si="44"/>
        <v>0</v>
      </c>
      <c r="H74" s="24">
        <f t="shared" si="44"/>
        <v>0</v>
      </c>
      <c r="I74" s="24">
        <f t="shared" si="44"/>
        <v>0</v>
      </c>
      <c r="J74" s="8">
        <f t="shared" si="44"/>
        <v>0</v>
      </c>
      <c r="K74" s="8">
        <f t="shared" si="44"/>
        <v>0</v>
      </c>
      <c r="L74" s="8">
        <f t="shared" si="44"/>
        <v>0</v>
      </c>
      <c r="M74" s="8">
        <f t="shared" si="44"/>
        <v>0</v>
      </c>
      <c r="N74" s="8">
        <f t="shared" si="44"/>
        <v>0</v>
      </c>
      <c r="O74" s="8">
        <f t="shared" si="44"/>
        <v>0</v>
      </c>
      <c r="P74" s="8">
        <f t="shared" si="44"/>
        <v>0</v>
      </c>
      <c r="Q74" s="8">
        <f t="shared" si="44"/>
        <v>0</v>
      </c>
      <c r="R74" s="8">
        <f t="shared" si="44"/>
        <v>0</v>
      </c>
      <c r="S74" s="8">
        <f t="shared" si="44"/>
        <v>0</v>
      </c>
      <c r="T74" s="8">
        <f t="shared" si="44"/>
        <v>0</v>
      </c>
      <c r="U74" s="8">
        <f t="shared" si="44"/>
        <v>0</v>
      </c>
      <c r="V74" s="8">
        <f t="shared" si="44"/>
        <v>0</v>
      </c>
      <c r="W74" s="8">
        <f t="shared" si="44"/>
        <v>0</v>
      </c>
      <c r="X74" s="8">
        <f t="shared" si="44"/>
        <v>0</v>
      </c>
      <c r="Y74" s="8">
        <f t="shared" si="44"/>
        <v>0</v>
      </c>
      <c r="Z74" s="8">
        <f t="shared" si="44"/>
        <v>0</v>
      </c>
      <c r="AA74" s="8">
        <f t="shared" si="44"/>
        <v>0</v>
      </c>
      <c r="AB74" s="8">
        <f t="shared" si="44"/>
        <v>0</v>
      </c>
      <c r="AC74" s="8">
        <f t="shared" si="44"/>
        <v>0</v>
      </c>
      <c r="AD74" s="8">
        <f t="shared" si="44"/>
        <v>0</v>
      </c>
      <c r="AE74" s="8">
        <f t="shared" si="44"/>
        <v>0</v>
      </c>
      <c r="AF74" s="8">
        <f t="shared" si="44"/>
        <v>0</v>
      </c>
      <c r="AG74" s="8">
        <f t="shared" si="44"/>
        <v>0</v>
      </c>
      <c r="AH74" s="8">
        <f t="shared" si="44"/>
        <v>0</v>
      </c>
      <c r="AI74" s="8">
        <f t="shared" si="44"/>
        <v>1</v>
      </c>
      <c r="AJ74" s="8">
        <f t="shared" si="44"/>
        <v>0</v>
      </c>
      <c r="AK74" s="8">
        <f t="shared" si="44"/>
        <v>0</v>
      </c>
      <c r="AL74" s="8">
        <f t="shared" si="44"/>
        <v>0</v>
      </c>
      <c r="AM74" s="8">
        <f t="shared" si="44"/>
        <v>0</v>
      </c>
      <c r="AN74" s="8">
        <f t="shared" si="44"/>
        <v>0</v>
      </c>
      <c r="AO74" s="8">
        <f t="shared" si="44"/>
        <v>0</v>
      </c>
      <c r="AP74" s="8">
        <f t="shared" si="44"/>
        <v>0</v>
      </c>
      <c r="AQ74" s="8">
        <f t="shared" si="44"/>
        <v>0</v>
      </c>
      <c r="AR74" s="8">
        <f t="shared" si="44"/>
        <v>0</v>
      </c>
      <c r="AS74" s="8">
        <f t="shared" si="44"/>
        <v>0</v>
      </c>
      <c r="AT74" s="8">
        <f t="shared" si="44"/>
        <v>0</v>
      </c>
      <c r="AU74" s="8">
        <f t="shared" si="44"/>
        <v>0</v>
      </c>
      <c r="AV74" s="8">
        <f t="shared" si="44"/>
        <v>0</v>
      </c>
      <c r="AW74" s="8">
        <f t="shared" si="44"/>
        <v>0</v>
      </c>
      <c r="AX74" s="8">
        <f t="shared" si="44"/>
        <v>0</v>
      </c>
      <c r="AY74" s="8">
        <f t="shared" si="44"/>
        <v>0</v>
      </c>
      <c r="AZ74" s="8">
        <f t="shared" si="44"/>
        <v>0</v>
      </c>
      <c r="BA74" s="8">
        <f t="shared" si="44"/>
        <v>0</v>
      </c>
      <c r="BB74" s="8">
        <f t="shared" si="44"/>
        <v>0</v>
      </c>
      <c r="BC74" s="8">
        <f t="shared" si="44"/>
        <v>0</v>
      </c>
      <c r="BD74" s="8">
        <f t="shared" si="44"/>
        <v>0</v>
      </c>
      <c r="BE74" s="8">
        <f t="shared" si="44"/>
        <v>0</v>
      </c>
      <c r="BF74" s="8">
        <f t="shared" si="44"/>
        <v>0</v>
      </c>
      <c r="BG74" s="8">
        <f t="shared" si="44"/>
        <v>0</v>
      </c>
      <c r="BH74" s="8">
        <f t="shared" si="44"/>
        <v>0</v>
      </c>
      <c r="BI74" s="8">
        <f t="shared" si="44"/>
        <v>0</v>
      </c>
      <c r="BJ74" s="8">
        <f t="shared" si="44"/>
        <v>0</v>
      </c>
      <c r="BK74" s="8">
        <f t="shared" si="44"/>
        <v>0</v>
      </c>
      <c r="BL74" s="8">
        <f t="shared" si="44"/>
        <v>0</v>
      </c>
      <c r="BM74" s="8">
        <f t="shared" si="44"/>
        <v>0</v>
      </c>
      <c r="BN74" s="8">
        <f t="shared" si="44"/>
        <v>0</v>
      </c>
      <c r="BO74" s="8">
        <f t="shared" si="44"/>
        <v>0</v>
      </c>
      <c r="BP74" s="8">
        <f t="shared" ref="BP74:DA77" si="48">COUNTIF(BP$3:BP$6,$C74)</f>
        <v>0</v>
      </c>
      <c r="BQ74" s="8">
        <f t="shared" si="48"/>
        <v>0</v>
      </c>
      <c r="BR74" s="8">
        <f t="shared" si="48"/>
        <v>0</v>
      </c>
      <c r="BS74" s="8">
        <f t="shared" si="48"/>
        <v>0</v>
      </c>
      <c r="BT74" s="8">
        <f t="shared" si="48"/>
        <v>0</v>
      </c>
      <c r="BU74" s="8">
        <f t="shared" si="48"/>
        <v>0</v>
      </c>
      <c r="BV74" s="8">
        <f t="shared" si="48"/>
        <v>0</v>
      </c>
      <c r="BW74" s="8">
        <f t="shared" si="48"/>
        <v>0</v>
      </c>
      <c r="BX74" s="8">
        <f t="shared" si="48"/>
        <v>0</v>
      </c>
      <c r="BY74" s="8">
        <f t="shared" si="48"/>
        <v>0</v>
      </c>
      <c r="BZ74" s="8">
        <f t="shared" si="48"/>
        <v>0</v>
      </c>
      <c r="CA74" s="8">
        <f t="shared" si="48"/>
        <v>0</v>
      </c>
      <c r="CB74" s="8">
        <f t="shared" si="48"/>
        <v>0</v>
      </c>
      <c r="CC74" s="8">
        <f t="shared" si="48"/>
        <v>0</v>
      </c>
      <c r="CD74" s="8">
        <f t="shared" si="48"/>
        <v>0</v>
      </c>
      <c r="CE74" s="8">
        <f t="shared" si="48"/>
        <v>0</v>
      </c>
      <c r="CF74" s="8">
        <f t="shared" si="48"/>
        <v>0</v>
      </c>
      <c r="CG74" s="8">
        <f t="shared" si="48"/>
        <v>0</v>
      </c>
      <c r="CH74" s="8">
        <f t="shared" si="48"/>
        <v>0</v>
      </c>
      <c r="CI74" s="8">
        <f t="shared" si="48"/>
        <v>0</v>
      </c>
      <c r="CJ74" s="8">
        <f t="shared" si="48"/>
        <v>0</v>
      </c>
      <c r="CK74" s="8">
        <f t="shared" si="48"/>
        <v>0</v>
      </c>
      <c r="CL74" s="8">
        <f t="shared" si="48"/>
        <v>0</v>
      </c>
      <c r="CM74" s="8">
        <f t="shared" si="48"/>
        <v>1</v>
      </c>
      <c r="CN74" s="8">
        <f t="shared" si="48"/>
        <v>0</v>
      </c>
      <c r="CO74" s="8">
        <f t="shared" si="48"/>
        <v>0</v>
      </c>
      <c r="CP74" s="8">
        <f t="shared" si="48"/>
        <v>0</v>
      </c>
      <c r="CQ74" s="8">
        <f t="shared" si="48"/>
        <v>0</v>
      </c>
      <c r="CR74" s="8">
        <f t="shared" si="48"/>
        <v>0</v>
      </c>
      <c r="CS74" s="8">
        <f t="shared" si="48"/>
        <v>0</v>
      </c>
      <c r="CT74" s="8">
        <f t="shared" si="48"/>
        <v>0</v>
      </c>
      <c r="CU74" s="8">
        <f t="shared" si="48"/>
        <v>0</v>
      </c>
      <c r="CV74" s="8">
        <f t="shared" si="48"/>
        <v>0</v>
      </c>
      <c r="CW74" s="8">
        <f t="shared" si="48"/>
        <v>0</v>
      </c>
      <c r="CX74" s="8">
        <f t="shared" si="48"/>
        <v>0</v>
      </c>
      <c r="CY74" s="8">
        <f t="shared" si="48"/>
        <v>0</v>
      </c>
      <c r="CZ74" s="8">
        <f t="shared" si="48"/>
        <v>0</v>
      </c>
      <c r="DA74" s="9">
        <f t="shared" si="48"/>
        <v>0</v>
      </c>
      <c r="DB74" s="56"/>
      <c r="DC74" s="57"/>
      <c r="DD74" s="58" t="s">
        <v>298</v>
      </c>
      <c r="DE74">
        <f t="shared" si="45"/>
        <v>24527039</v>
      </c>
      <c r="DF74">
        <f t="shared" si="46"/>
        <v>7639432.333333333</v>
      </c>
      <c r="DG74">
        <f t="shared" si="47"/>
        <v>8175679.666666666</v>
      </c>
      <c r="DH74" s="57"/>
    </row>
    <row r="75" spans="1:115" x14ac:dyDescent="0.3">
      <c r="A75" s="56"/>
      <c r="B75" s="59" t="s">
        <v>377</v>
      </c>
      <c r="C75" s="60" t="s">
        <v>333</v>
      </c>
      <c r="D75" s="38">
        <f t="shared" si="27"/>
        <v>0</v>
      </c>
      <c r="E75" s="24">
        <f t="shared" ref="E75:BP78" si="49">COUNTIF(E$3:E$6,$C75)</f>
        <v>0</v>
      </c>
      <c r="F75" s="26">
        <f t="shared" si="49"/>
        <v>0</v>
      </c>
      <c r="G75" s="24">
        <f t="shared" si="49"/>
        <v>0</v>
      </c>
      <c r="H75" s="24">
        <f t="shared" si="49"/>
        <v>0</v>
      </c>
      <c r="I75" s="24">
        <f t="shared" si="49"/>
        <v>0</v>
      </c>
      <c r="J75" s="8">
        <f t="shared" si="49"/>
        <v>0</v>
      </c>
      <c r="K75" s="8">
        <f t="shared" si="49"/>
        <v>0</v>
      </c>
      <c r="L75" s="8">
        <f t="shared" si="49"/>
        <v>0</v>
      </c>
      <c r="M75" s="8">
        <f t="shared" si="49"/>
        <v>0</v>
      </c>
      <c r="N75" s="8">
        <f t="shared" si="49"/>
        <v>0</v>
      </c>
      <c r="O75" s="8">
        <f t="shared" si="49"/>
        <v>0</v>
      </c>
      <c r="P75" s="8">
        <f t="shared" si="49"/>
        <v>0</v>
      </c>
      <c r="Q75" s="8">
        <f t="shared" si="49"/>
        <v>0</v>
      </c>
      <c r="R75" s="8">
        <f t="shared" si="49"/>
        <v>0</v>
      </c>
      <c r="S75" s="8">
        <f t="shared" si="49"/>
        <v>0</v>
      </c>
      <c r="T75" s="8">
        <f t="shared" si="49"/>
        <v>0</v>
      </c>
      <c r="U75" s="8">
        <f t="shared" si="49"/>
        <v>0</v>
      </c>
      <c r="V75" s="8">
        <f t="shared" si="49"/>
        <v>0</v>
      </c>
      <c r="W75" s="8">
        <f t="shared" si="49"/>
        <v>0</v>
      </c>
      <c r="X75" s="8">
        <f t="shared" si="49"/>
        <v>0</v>
      </c>
      <c r="Y75" s="8">
        <f t="shared" si="49"/>
        <v>0</v>
      </c>
      <c r="Z75" s="8">
        <f t="shared" si="49"/>
        <v>0</v>
      </c>
      <c r="AA75" s="8">
        <f t="shared" si="49"/>
        <v>0</v>
      </c>
      <c r="AB75" s="8">
        <f t="shared" si="49"/>
        <v>0</v>
      </c>
      <c r="AC75" s="8">
        <f t="shared" si="49"/>
        <v>0</v>
      </c>
      <c r="AD75" s="8">
        <f t="shared" si="49"/>
        <v>0</v>
      </c>
      <c r="AE75" s="8">
        <f t="shared" si="49"/>
        <v>0</v>
      </c>
      <c r="AF75" s="8">
        <f t="shared" si="49"/>
        <v>0</v>
      </c>
      <c r="AG75" s="8">
        <f t="shared" si="49"/>
        <v>0</v>
      </c>
      <c r="AH75" s="8">
        <f t="shared" si="49"/>
        <v>0</v>
      </c>
      <c r="AI75" s="8">
        <f t="shared" si="49"/>
        <v>0</v>
      </c>
      <c r="AJ75" s="8">
        <f t="shared" si="49"/>
        <v>0</v>
      </c>
      <c r="AK75" s="8">
        <f t="shared" si="49"/>
        <v>0</v>
      </c>
      <c r="AL75" s="8">
        <f t="shared" si="49"/>
        <v>0</v>
      </c>
      <c r="AM75" s="8">
        <f t="shared" si="49"/>
        <v>0</v>
      </c>
      <c r="AN75" s="8">
        <f t="shared" si="49"/>
        <v>0</v>
      </c>
      <c r="AO75" s="8">
        <f t="shared" si="49"/>
        <v>0</v>
      </c>
      <c r="AP75" s="8">
        <f t="shared" si="49"/>
        <v>0</v>
      </c>
      <c r="AQ75" s="8">
        <f t="shared" si="49"/>
        <v>0</v>
      </c>
      <c r="AR75" s="8">
        <f t="shared" si="49"/>
        <v>0</v>
      </c>
      <c r="AS75" s="8">
        <f t="shared" si="49"/>
        <v>0</v>
      </c>
      <c r="AT75" s="8">
        <f t="shared" si="49"/>
        <v>0</v>
      </c>
      <c r="AU75" s="8">
        <f t="shared" si="49"/>
        <v>0</v>
      </c>
      <c r="AV75" s="8">
        <f t="shared" si="49"/>
        <v>0</v>
      </c>
      <c r="AW75" s="8">
        <f t="shared" si="49"/>
        <v>0</v>
      </c>
      <c r="AX75" s="8">
        <f t="shared" si="49"/>
        <v>0</v>
      </c>
      <c r="AY75" s="8">
        <f t="shared" si="49"/>
        <v>0</v>
      </c>
      <c r="AZ75" s="8">
        <f t="shared" si="49"/>
        <v>0</v>
      </c>
      <c r="BA75" s="8">
        <f t="shared" si="49"/>
        <v>0</v>
      </c>
      <c r="BB75" s="8">
        <f t="shared" si="49"/>
        <v>0</v>
      </c>
      <c r="BC75" s="8">
        <f t="shared" si="49"/>
        <v>0</v>
      </c>
      <c r="BD75" s="8">
        <f t="shared" si="49"/>
        <v>0</v>
      </c>
      <c r="BE75" s="8">
        <f t="shared" si="49"/>
        <v>0</v>
      </c>
      <c r="BF75" s="8">
        <f t="shared" si="49"/>
        <v>0</v>
      </c>
      <c r="BG75" s="8">
        <f t="shared" si="49"/>
        <v>0</v>
      </c>
      <c r="BH75" s="8">
        <f t="shared" si="49"/>
        <v>0</v>
      </c>
      <c r="BI75" s="8">
        <f t="shared" si="49"/>
        <v>0</v>
      </c>
      <c r="BJ75" s="8">
        <f t="shared" si="49"/>
        <v>0</v>
      </c>
      <c r="BK75" s="8">
        <f t="shared" si="49"/>
        <v>0</v>
      </c>
      <c r="BL75" s="8">
        <f t="shared" si="49"/>
        <v>0</v>
      </c>
      <c r="BM75" s="8">
        <f t="shared" si="49"/>
        <v>0</v>
      </c>
      <c r="BN75" s="8">
        <f t="shared" si="49"/>
        <v>0</v>
      </c>
      <c r="BO75" s="8">
        <f t="shared" si="49"/>
        <v>0</v>
      </c>
      <c r="BP75" s="8">
        <f t="shared" si="49"/>
        <v>0</v>
      </c>
      <c r="BQ75" s="8">
        <f t="shared" si="48"/>
        <v>1</v>
      </c>
      <c r="BR75" s="8">
        <f t="shared" si="48"/>
        <v>1</v>
      </c>
      <c r="BS75" s="8">
        <f t="shared" si="48"/>
        <v>0</v>
      </c>
      <c r="BT75" s="8">
        <f t="shared" si="48"/>
        <v>0</v>
      </c>
      <c r="BU75" s="8">
        <f t="shared" si="48"/>
        <v>0</v>
      </c>
      <c r="BV75" s="8">
        <f t="shared" si="48"/>
        <v>0</v>
      </c>
      <c r="BW75" s="8">
        <f t="shared" si="48"/>
        <v>0</v>
      </c>
      <c r="BX75" s="8">
        <f t="shared" si="48"/>
        <v>0</v>
      </c>
      <c r="BY75" s="8">
        <f t="shared" si="48"/>
        <v>0</v>
      </c>
      <c r="BZ75" s="8">
        <f t="shared" si="48"/>
        <v>0</v>
      </c>
      <c r="CA75" s="8">
        <f t="shared" si="48"/>
        <v>0</v>
      </c>
      <c r="CB75" s="8">
        <f t="shared" si="48"/>
        <v>0</v>
      </c>
      <c r="CC75" s="8">
        <f t="shared" si="48"/>
        <v>0</v>
      </c>
      <c r="CD75" s="8">
        <f t="shared" si="48"/>
        <v>0</v>
      </c>
      <c r="CE75" s="8">
        <f t="shared" si="48"/>
        <v>0</v>
      </c>
      <c r="CF75" s="8">
        <f t="shared" si="48"/>
        <v>0</v>
      </c>
      <c r="CG75" s="8">
        <f t="shared" si="48"/>
        <v>0</v>
      </c>
      <c r="CH75" s="8">
        <f t="shared" si="48"/>
        <v>0</v>
      </c>
      <c r="CI75" s="8">
        <f t="shared" si="48"/>
        <v>0</v>
      </c>
      <c r="CJ75" s="8">
        <f t="shared" si="48"/>
        <v>0</v>
      </c>
      <c r="CK75" s="8">
        <f t="shared" si="48"/>
        <v>0</v>
      </c>
      <c r="CL75" s="8">
        <f t="shared" si="48"/>
        <v>0</v>
      </c>
      <c r="CM75" s="8">
        <f t="shared" si="48"/>
        <v>0</v>
      </c>
      <c r="CN75" s="8">
        <f t="shared" si="48"/>
        <v>0</v>
      </c>
      <c r="CO75" s="8">
        <f t="shared" si="48"/>
        <v>0</v>
      </c>
      <c r="CP75" s="8">
        <f t="shared" si="48"/>
        <v>0</v>
      </c>
      <c r="CQ75" s="8">
        <f t="shared" si="48"/>
        <v>1</v>
      </c>
      <c r="CR75" s="8">
        <f t="shared" si="48"/>
        <v>0</v>
      </c>
      <c r="CS75" s="8">
        <f t="shared" si="48"/>
        <v>0</v>
      </c>
      <c r="CT75" s="8">
        <f t="shared" si="48"/>
        <v>0</v>
      </c>
      <c r="CU75" s="8">
        <f t="shared" si="48"/>
        <v>0</v>
      </c>
      <c r="CV75" s="8">
        <f t="shared" si="48"/>
        <v>0</v>
      </c>
      <c r="CW75" s="8">
        <f t="shared" si="48"/>
        <v>0</v>
      </c>
      <c r="CX75" s="8">
        <f t="shared" si="48"/>
        <v>0</v>
      </c>
      <c r="CY75" s="8">
        <f t="shared" si="48"/>
        <v>0</v>
      </c>
      <c r="CZ75" s="8">
        <f t="shared" si="48"/>
        <v>0</v>
      </c>
      <c r="DA75" s="9">
        <f t="shared" si="48"/>
        <v>0</v>
      </c>
      <c r="DB75" s="56"/>
      <c r="DC75" s="59" t="s">
        <v>377</v>
      </c>
      <c r="DD75" s="60" t="s">
        <v>333</v>
      </c>
      <c r="DE75">
        <f t="shared" si="45"/>
        <v>25188104</v>
      </c>
      <c r="DF75">
        <f t="shared" si="46"/>
        <v>6750534.166666666</v>
      </c>
      <c r="DG75">
        <f t="shared" si="47"/>
        <v>6750534.166666666</v>
      </c>
      <c r="DH75" s="59" t="s">
        <v>377</v>
      </c>
      <c r="DI75">
        <f>SUM(DE75:DE76)</f>
        <v>97169407</v>
      </c>
      <c r="DJ75">
        <f t="shared" ref="DJ75:DK75" si="50">SUM(DF75:DF76)</f>
        <v>24745859.916666664</v>
      </c>
      <c r="DK75">
        <f t="shared" si="50"/>
        <v>24745859.916666664</v>
      </c>
    </row>
    <row r="76" spans="1:115" x14ac:dyDescent="0.3">
      <c r="A76" s="56"/>
      <c r="B76" s="59"/>
      <c r="C76" s="60" t="s">
        <v>264</v>
      </c>
      <c r="D76" s="38">
        <f t="shared" si="27"/>
        <v>0</v>
      </c>
      <c r="E76" s="24">
        <f t="shared" si="49"/>
        <v>0</v>
      </c>
      <c r="F76" s="24">
        <f t="shared" si="49"/>
        <v>0</v>
      </c>
      <c r="G76" s="24">
        <f t="shared" si="49"/>
        <v>0</v>
      </c>
      <c r="H76" s="24">
        <f t="shared" si="49"/>
        <v>0</v>
      </c>
      <c r="I76" s="24">
        <f t="shared" si="49"/>
        <v>0</v>
      </c>
      <c r="J76" s="8">
        <f t="shared" si="49"/>
        <v>1</v>
      </c>
      <c r="K76" s="8">
        <f t="shared" si="49"/>
        <v>0</v>
      </c>
      <c r="L76" s="8">
        <f t="shared" si="49"/>
        <v>0</v>
      </c>
      <c r="M76" s="8">
        <f t="shared" si="49"/>
        <v>0</v>
      </c>
      <c r="N76" s="8">
        <f t="shared" si="49"/>
        <v>0</v>
      </c>
      <c r="O76" s="8">
        <f t="shared" si="49"/>
        <v>0</v>
      </c>
      <c r="P76" s="8">
        <f t="shared" si="49"/>
        <v>0</v>
      </c>
      <c r="Q76" s="8">
        <f t="shared" si="49"/>
        <v>0</v>
      </c>
      <c r="R76" s="8">
        <f t="shared" si="49"/>
        <v>0</v>
      </c>
      <c r="S76" s="8">
        <f t="shared" si="49"/>
        <v>0</v>
      </c>
      <c r="T76" s="8">
        <f t="shared" si="49"/>
        <v>0</v>
      </c>
      <c r="U76" s="8">
        <f t="shared" si="49"/>
        <v>0</v>
      </c>
      <c r="V76" s="8">
        <f t="shared" si="49"/>
        <v>0</v>
      </c>
      <c r="W76" s="8">
        <f t="shared" si="49"/>
        <v>0</v>
      </c>
      <c r="X76" s="8">
        <f t="shared" si="49"/>
        <v>0</v>
      </c>
      <c r="Y76" s="8">
        <f t="shared" si="49"/>
        <v>0</v>
      </c>
      <c r="Z76" s="8">
        <f t="shared" si="49"/>
        <v>0</v>
      </c>
      <c r="AA76" s="8">
        <f t="shared" si="49"/>
        <v>0</v>
      </c>
      <c r="AB76" s="8">
        <f t="shared" si="49"/>
        <v>0</v>
      </c>
      <c r="AC76" s="8">
        <f t="shared" si="49"/>
        <v>0</v>
      </c>
      <c r="AD76" s="8">
        <f t="shared" si="49"/>
        <v>0</v>
      </c>
      <c r="AE76" s="8">
        <f t="shared" si="49"/>
        <v>0</v>
      </c>
      <c r="AF76" s="8">
        <f t="shared" si="49"/>
        <v>0</v>
      </c>
      <c r="AG76" s="8">
        <f t="shared" si="49"/>
        <v>0</v>
      </c>
      <c r="AH76" s="8">
        <f t="shared" si="49"/>
        <v>0</v>
      </c>
      <c r="AI76" s="8">
        <f t="shared" si="49"/>
        <v>0</v>
      </c>
      <c r="AJ76" s="8">
        <f t="shared" si="49"/>
        <v>0</v>
      </c>
      <c r="AK76" s="8">
        <f t="shared" si="49"/>
        <v>0</v>
      </c>
      <c r="AL76" s="8">
        <f t="shared" si="49"/>
        <v>0</v>
      </c>
      <c r="AM76" s="8">
        <f t="shared" si="49"/>
        <v>0</v>
      </c>
      <c r="AN76" s="8">
        <f t="shared" si="49"/>
        <v>0</v>
      </c>
      <c r="AO76" s="8">
        <f t="shared" si="49"/>
        <v>0</v>
      </c>
      <c r="AP76" s="8">
        <f t="shared" si="49"/>
        <v>0</v>
      </c>
      <c r="AQ76" s="8">
        <f t="shared" si="49"/>
        <v>0</v>
      </c>
      <c r="AR76" s="8">
        <f t="shared" si="49"/>
        <v>0</v>
      </c>
      <c r="AS76" s="8">
        <f t="shared" si="49"/>
        <v>0</v>
      </c>
      <c r="AT76" s="8">
        <f t="shared" si="49"/>
        <v>0</v>
      </c>
      <c r="AU76" s="8">
        <f t="shared" si="49"/>
        <v>1</v>
      </c>
      <c r="AV76" s="8">
        <f t="shared" si="49"/>
        <v>0</v>
      </c>
      <c r="AW76" s="8">
        <f t="shared" si="49"/>
        <v>0</v>
      </c>
      <c r="AX76" s="8">
        <f t="shared" si="49"/>
        <v>0</v>
      </c>
      <c r="AY76" s="8">
        <f t="shared" si="49"/>
        <v>0</v>
      </c>
      <c r="AZ76" s="8">
        <f t="shared" si="49"/>
        <v>0</v>
      </c>
      <c r="BA76" s="8">
        <f t="shared" si="49"/>
        <v>0</v>
      </c>
      <c r="BB76" s="8">
        <f t="shared" si="49"/>
        <v>0</v>
      </c>
      <c r="BC76" s="8">
        <f t="shared" si="49"/>
        <v>0</v>
      </c>
      <c r="BD76" s="8">
        <f t="shared" si="49"/>
        <v>0</v>
      </c>
      <c r="BE76" s="8">
        <f t="shared" si="49"/>
        <v>0</v>
      </c>
      <c r="BF76" s="8">
        <f t="shared" si="49"/>
        <v>0</v>
      </c>
      <c r="BG76" s="8">
        <f t="shared" si="49"/>
        <v>0</v>
      </c>
      <c r="BH76" s="8">
        <f t="shared" si="49"/>
        <v>0</v>
      </c>
      <c r="BI76" s="8">
        <f t="shared" si="49"/>
        <v>0</v>
      </c>
      <c r="BJ76" s="8">
        <f t="shared" si="49"/>
        <v>0</v>
      </c>
      <c r="BK76" s="8">
        <f t="shared" si="49"/>
        <v>0</v>
      </c>
      <c r="BL76" s="8">
        <f t="shared" si="49"/>
        <v>0</v>
      </c>
      <c r="BM76" s="8">
        <f t="shared" si="49"/>
        <v>0</v>
      </c>
      <c r="BN76" s="8">
        <f t="shared" si="49"/>
        <v>0</v>
      </c>
      <c r="BO76" s="8">
        <f t="shared" si="49"/>
        <v>0</v>
      </c>
      <c r="BP76" s="8">
        <f t="shared" si="49"/>
        <v>0</v>
      </c>
      <c r="BQ76" s="8">
        <f t="shared" si="48"/>
        <v>0</v>
      </c>
      <c r="BR76" s="8">
        <f t="shared" si="48"/>
        <v>0</v>
      </c>
      <c r="BS76" s="8">
        <f t="shared" si="48"/>
        <v>0</v>
      </c>
      <c r="BT76" s="8">
        <f t="shared" si="48"/>
        <v>0</v>
      </c>
      <c r="BU76" s="8">
        <f t="shared" si="48"/>
        <v>0</v>
      </c>
      <c r="BV76" s="8">
        <f t="shared" si="48"/>
        <v>0</v>
      </c>
      <c r="BW76" s="8">
        <f t="shared" si="48"/>
        <v>0</v>
      </c>
      <c r="BX76" s="8">
        <f t="shared" si="48"/>
        <v>0</v>
      </c>
      <c r="BY76" s="8">
        <f t="shared" si="48"/>
        <v>0</v>
      </c>
      <c r="BZ76" s="8">
        <f t="shared" si="48"/>
        <v>0</v>
      </c>
      <c r="CA76" s="8">
        <f t="shared" si="48"/>
        <v>0</v>
      </c>
      <c r="CB76" s="8">
        <f t="shared" si="48"/>
        <v>0</v>
      </c>
      <c r="CC76" s="8">
        <f t="shared" si="48"/>
        <v>0</v>
      </c>
      <c r="CD76" s="8">
        <f t="shared" si="48"/>
        <v>0</v>
      </c>
      <c r="CE76" s="8">
        <f t="shared" si="48"/>
        <v>0</v>
      </c>
      <c r="CF76" s="8">
        <f t="shared" si="48"/>
        <v>0</v>
      </c>
      <c r="CG76" s="8">
        <f t="shared" si="48"/>
        <v>0</v>
      </c>
      <c r="CH76" s="8">
        <f t="shared" si="48"/>
        <v>0</v>
      </c>
      <c r="CI76" s="8">
        <f t="shared" si="48"/>
        <v>0</v>
      </c>
      <c r="CJ76" s="8">
        <f t="shared" si="48"/>
        <v>0</v>
      </c>
      <c r="CK76" s="8">
        <f t="shared" si="48"/>
        <v>0</v>
      </c>
      <c r="CL76" s="8">
        <f t="shared" si="48"/>
        <v>0</v>
      </c>
      <c r="CM76" s="8">
        <f t="shared" si="48"/>
        <v>0</v>
      </c>
      <c r="CN76" s="8">
        <f t="shared" si="48"/>
        <v>0</v>
      </c>
      <c r="CO76" s="8">
        <f t="shared" si="48"/>
        <v>0</v>
      </c>
      <c r="CP76" s="8">
        <f t="shared" si="48"/>
        <v>0</v>
      </c>
      <c r="CQ76" s="8">
        <f t="shared" si="48"/>
        <v>0</v>
      </c>
      <c r="CR76" s="8">
        <f t="shared" si="48"/>
        <v>0</v>
      </c>
      <c r="CS76" s="8">
        <f t="shared" si="48"/>
        <v>0</v>
      </c>
      <c r="CT76" s="8">
        <f t="shared" si="48"/>
        <v>0</v>
      </c>
      <c r="CU76" s="8">
        <f t="shared" si="48"/>
        <v>0</v>
      </c>
      <c r="CV76" s="8">
        <f t="shared" si="48"/>
        <v>0</v>
      </c>
      <c r="CW76" s="8">
        <f t="shared" si="48"/>
        <v>0</v>
      </c>
      <c r="CX76" s="8">
        <f t="shared" si="48"/>
        <v>0</v>
      </c>
      <c r="CY76" s="8">
        <f t="shared" si="48"/>
        <v>0</v>
      </c>
      <c r="CZ76" s="8">
        <f t="shared" si="48"/>
        <v>0</v>
      </c>
      <c r="DA76" s="9">
        <f t="shared" si="48"/>
        <v>0</v>
      </c>
      <c r="DB76" s="56"/>
      <c r="DC76" s="59"/>
      <c r="DD76" s="60" t="s">
        <v>264</v>
      </c>
      <c r="DE76">
        <f t="shared" si="45"/>
        <v>71981303</v>
      </c>
      <c r="DF76">
        <f t="shared" si="46"/>
        <v>17995325.75</v>
      </c>
      <c r="DG76">
        <f t="shared" si="47"/>
        <v>17995325.75</v>
      </c>
      <c r="DH76" s="59"/>
    </row>
    <row r="77" spans="1:115" x14ac:dyDescent="0.3">
      <c r="A77" s="56"/>
      <c r="B77" s="61" t="s">
        <v>378</v>
      </c>
      <c r="C77" s="62" t="s">
        <v>311</v>
      </c>
      <c r="D77" s="38">
        <f t="shared" si="27"/>
        <v>0</v>
      </c>
      <c r="E77" s="24">
        <f t="shared" si="49"/>
        <v>0</v>
      </c>
      <c r="F77" s="24">
        <f t="shared" si="49"/>
        <v>0</v>
      </c>
      <c r="G77" s="24">
        <f t="shared" si="49"/>
        <v>0</v>
      </c>
      <c r="H77" s="24">
        <f t="shared" si="49"/>
        <v>0</v>
      </c>
      <c r="I77" s="24">
        <f t="shared" si="49"/>
        <v>0</v>
      </c>
      <c r="J77" s="8">
        <f t="shared" si="49"/>
        <v>0</v>
      </c>
      <c r="K77" s="8">
        <f t="shared" si="49"/>
        <v>0</v>
      </c>
      <c r="L77" s="8">
        <f t="shared" si="49"/>
        <v>0</v>
      </c>
      <c r="M77" s="8">
        <f t="shared" si="49"/>
        <v>0</v>
      </c>
      <c r="N77" s="8">
        <f t="shared" si="49"/>
        <v>0</v>
      </c>
      <c r="O77" s="8">
        <f t="shared" si="49"/>
        <v>0</v>
      </c>
      <c r="P77" s="8">
        <f t="shared" si="49"/>
        <v>0</v>
      </c>
      <c r="Q77" s="8">
        <f t="shared" si="49"/>
        <v>0</v>
      </c>
      <c r="R77" s="8">
        <f t="shared" si="49"/>
        <v>0</v>
      </c>
      <c r="S77" s="8">
        <f t="shared" si="49"/>
        <v>0</v>
      </c>
      <c r="T77" s="8">
        <f t="shared" si="49"/>
        <v>0</v>
      </c>
      <c r="U77" s="8">
        <f t="shared" si="49"/>
        <v>0</v>
      </c>
      <c r="V77" s="8">
        <f t="shared" si="49"/>
        <v>0</v>
      </c>
      <c r="W77" s="8">
        <f t="shared" si="49"/>
        <v>0</v>
      </c>
      <c r="X77" s="8">
        <f t="shared" si="49"/>
        <v>0</v>
      </c>
      <c r="Y77" s="8">
        <f t="shared" si="49"/>
        <v>0</v>
      </c>
      <c r="Z77" s="8">
        <f t="shared" si="49"/>
        <v>0</v>
      </c>
      <c r="AA77" s="8">
        <f t="shared" si="49"/>
        <v>0</v>
      </c>
      <c r="AB77" s="8">
        <f t="shared" si="49"/>
        <v>0</v>
      </c>
      <c r="AC77" s="8">
        <f t="shared" si="49"/>
        <v>0</v>
      </c>
      <c r="AD77" s="8">
        <f t="shared" si="49"/>
        <v>0</v>
      </c>
      <c r="AE77" s="8">
        <f t="shared" si="49"/>
        <v>0</v>
      </c>
      <c r="AF77" s="8">
        <f t="shared" si="49"/>
        <v>0</v>
      </c>
      <c r="AG77" s="8">
        <f t="shared" si="49"/>
        <v>0</v>
      </c>
      <c r="AH77" s="8">
        <f t="shared" si="49"/>
        <v>0</v>
      </c>
      <c r="AI77" s="8">
        <f t="shared" si="49"/>
        <v>0</v>
      </c>
      <c r="AJ77" s="8">
        <f t="shared" si="49"/>
        <v>0</v>
      </c>
      <c r="AK77" s="8">
        <f t="shared" si="49"/>
        <v>0</v>
      </c>
      <c r="AL77" s="8">
        <f t="shared" si="49"/>
        <v>0</v>
      </c>
      <c r="AM77" s="8">
        <f t="shared" si="49"/>
        <v>0</v>
      </c>
      <c r="AN77" s="8">
        <f t="shared" si="49"/>
        <v>0</v>
      </c>
      <c r="AO77" s="8">
        <f t="shared" si="49"/>
        <v>0</v>
      </c>
      <c r="AP77" s="8">
        <f t="shared" si="49"/>
        <v>0</v>
      </c>
      <c r="AQ77" s="8">
        <f t="shared" si="49"/>
        <v>0</v>
      </c>
      <c r="AR77" s="8">
        <f t="shared" si="49"/>
        <v>0</v>
      </c>
      <c r="AS77" s="8">
        <f t="shared" si="49"/>
        <v>1</v>
      </c>
      <c r="AT77" s="8">
        <f t="shared" si="49"/>
        <v>0</v>
      </c>
      <c r="AU77" s="8">
        <f t="shared" si="49"/>
        <v>0</v>
      </c>
      <c r="AV77" s="8">
        <f t="shared" si="49"/>
        <v>0</v>
      </c>
      <c r="AW77" s="8">
        <f t="shared" si="49"/>
        <v>0</v>
      </c>
      <c r="AX77" s="8">
        <f t="shared" si="49"/>
        <v>0</v>
      </c>
      <c r="AY77" s="8">
        <f t="shared" si="49"/>
        <v>0</v>
      </c>
      <c r="AZ77" s="8">
        <f t="shared" si="49"/>
        <v>0</v>
      </c>
      <c r="BA77" s="8">
        <f t="shared" si="49"/>
        <v>0</v>
      </c>
      <c r="BB77" s="8">
        <f t="shared" si="49"/>
        <v>0</v>
      </c>
      <c r="BC77" s="8">
        <f t="shared" si="49"/>
        <v>0</v>
      </c>
      <c r="BD77" s="8">
        <f t="shared" si="49"/>
        <v>0</v>
      </c>
      <c r="BE77" s="8">
        <f t="shared" si="49"/>
        <v>0</v>
      </c>
      <c r="BF77" s="8">
        <f t="shared" si="49"/>
        <v>0</v>
      </c>
      <c r="BG77" s="8">
        <f t="shared" si="49"/>
        <v>0</v>
      </c>
      <c r="BH77" s="8">
        <f t="shared" si="49"/>
        <v>0</v>
      </c>
      <c r="BI77" s="8">
        <f t="shared" si="49"/>
        <v>1</v>
      </c>
      <c r="BJ77" s="8">
        <f t="shared" si="49"/>
        <v>0</v>
      </c>
      <c r="BK77" s="8">
        <f t="shared" si="49"/>
        <v>0</v>
      </c>
      <c r="BL77" s="8">
        <f t="shared" si="49"/>
        <v>0</v>
      </c>
      <c r="BM77" s="8">
        <f t="shared" si="49"/>
        <v>0</v>
      </c>
      <c r="BN77" s="8">
        <f t="shared" si="49"/>
        <v>0</v>
      </c>
      <c r="BO77" s="8">
        <f t="shared" si="49"/>
        <v>0</v>
      </c>
      <c r="BP77" s="8">
        <f t="shared" si="49"/>
        <v>0</v>
      </c>
      <c r="BQ77" s="8">
        <f t="shared" si="48"/>
        <v>0</v>
      </c>
      <c r="BR77" s="8">
        <f t="shared" si="48"/>
        <v>0</v>
      </c>
      <c r="BS77" s="8">
        <f t="shared" si="48"/>
        <v>0</v>
      </c>
      <c r="BT77" s="8">
        <f t="shared" si="48"/>
        <v>0</v>
      </c>
      <c r="BU77" s="8">
        <f t="shared" si="48"/>
        <v>0</v>
      </c>
      <c r="BV77" s="8">
        <f t="shared" si="48"/>
        <v>0</v>
      </c>
      <c r="BW77" s="8">
        <f t="shared" si="48"/>
        <v>0</v>
      </c>
      <c r="BX77" s="8">
        <f t="shared" si="48"/>
        <v>0</v>
      </c>
      <c r="BY77" s="8">
        <f t="shared" si="48"/>
        <v>0</v>
      </c>
      <c r="BZ77" s="8">
        <f t="shared" si="48"/>
        <v>0</v>
      </c>
      <c r="CA77" s="8">
        <f t="shared" si="48"/>
        <v>0</v>
      </c>
      <c r="CB77" s="8">
        <f t="shared" si="48"/>
        <v>0</v>
      </c>
      <c r="CC77" s="8">
        <f t="shared" si="48"/>
        <v>0</v>
      </c>
      <c r="CD77" s="8">
        <f t="shared" si="48"/>
        <v>0</v>
      </c>
      <c r="CE77" s="8">
        <f t="shared" si="48"/>
        <v>0</v>
      </c>
      <c r="CF77" s="8">
        <f t="shared" si="48"/>
        <v>0</v>
      </c>
      <c r="CG77" s="8">
        <f t="shared" si="48"/>
        <v>0</v>
      </c>
      <c r="CH77" s="8">
        <f t="shared" si="48"/>
        <v>0</v>
      </c>
      <c r="CI77" s="8">
        <f t="shared" si="48"/>
        <v>0</v>
      </c>
      <c r="CJ77" s="8">
        <f t="shared" si="48"/>
        <v>0</v>
      </c>
      <c r="CK77" s="8">
        <f t="shared" si="48"/>
        <v>0</v>
      </c>
      <c r="CL77" s="8">
        <f t="shared" si="48"/>
        <v>0</v>
      </c>
      <c r="CM77" s="8">
        <f t="shared" si="48"/>
        <v>0</v>
      </c>
      <c r="CN77" s="8">
        <f t="shared" si="48"/>
        <v>0</v>
      </c>
      <c r="CO77" s="8">
        <f t="shared" si="48"/>
        <v>0</v>
      </c>
      <c r="CP77" s="8">
        <f t="shared" si="48"/>
        <v>0</v>
      </c>
      <c r="CQ77" s="8">
        <f t="shared" si="48"/>
        <v>0</v>
      </c>
      <c r="CR77" s="8">
        <f t="shared" si="48"/>
        <v>0</v>
      </c>
      <c r="CS77" s="8">
        <f t="shared" si="48"/>
        <v>0</v>
      </c>
      <c r="CT77" s="8">
        <f t="shared" si="48"/>
        <v>0</v>
      </c>
      <c r="CU77" s="8">
        <f t="shared" si="48"/>
        <v>0</v>
      </c>
      <c r="CV77" s="8">
        <f t="shared" si="48"/>
        <v>0</v>
      </c>
      <c r="CW77" s="8">
        <f t="shared" si="48"/>
        <v>0</v>
      </c>
      <c r="CX77" s="8">
        <f t="shared" si="48"/>
        <v>0</v>
      </c>
      <c r="CY77" s="8">
        <f t="shared" si="48"/>
        <v>0</v>
      </c>
      <c r="CZ77" s="8">
        <f t="shared" si="48"/>
        <v>0</v>
      </c>
      <c r="DA77" s="9">
        <f t="shared" si="48"/>
        <v>0</v>
      </c>
      <c r="DB77" s="56"/>
      <c r="DC77" s="61" t="s">
        <v>378</v>
      </c>
      <c r="DD77" s="62" t="s">
        <v>311</v>
      </c>
      <c r="DE77">
        <f t="shared" si="45"/>
        <v>24953616</v>
      </c>
      <c r="DF77">
        <f t="shared" si="46"/>
        <v>6238404</v>
      </c>
      <c r="DG77">
        <f t="shared" si="47"/>
        <v>7372384.083333333</v>
      </c>
      <c r="DH77" s="61" t="s">
        <v>378</v>
      </c>
      <c r="DI77">
        <f>SUM(DE77)</f>
        <v>24953616</v>
      </c>
      <c r="DJ77">
        <f t="shared" ref="DJ77:DK77" si="51">SUM(DF77)</f>
        <v>6238404</v>
      </c>
      <c r="DK77">
        <f t="shared" si="51"/>
        <v>7372384.083333333</v>
      </c>
    </row>
    <row r="78" spans="1:115" x14ac:dyDescent="0.3">
      <c r="A78" s="63" t="s">
        <v>368</v>
      </c>
      <c r="B78" s="64" t="s">
        <v>381</v>
      </c>
      <c r="C78" s="65" t="s">
        <v>308</v>
      </c>
      <c r="D78" s="38">
        <f t="shared" si="27"/>
        <v>0</v>
      </c>
      <c r="E78" s="24">
        <f t="shared" si="49"/>
        <v>0</v>
      </c>
      <c r="F78" s="24">
        <f t="shared" si="49"/>
        <v>0</v>
      </c>
      <c r="G78" s="24">
        <f t="shared" si="49"/>
        <v>0</v>
      </c>
      <c r="H78" s="24">
        <f t="shared" si="49"/>
        <v>0</v>
      </c>
      <c r="I78" s="24">
        <f t="shared" si="49"/>
        <v>0</v>
      </c>
      <c r="J78" s="8">
        <f t="shared" si="49"/>
        <v>0</v>
      </c>
      <c r="K78" s="8">
        <f t="shared" si="49"/>
        <v>0</v>
      </c>
      <c r="L78" s="8">
        <f t="shared" si="49"/>
        <v>0</v>
      </c>
      <c r="M78" s="8">
        <f t="shared" si="49"/>
        <v>0</v>
      </c>
      <c r="N78" s="8">
        <f t="shared" si="49"/>
        <v>0</v>
      </c>
      <c r="O78" s="8">
        <f t="shared" si="49"/>
        <v>0</v>
      </c>
      <c r="P78" s="8">
        <f t="shared" si="49"/>
        <v>0</v>
      </c>
      <c r="Q78" s="8">
        <f t="shared" si="49"/>
        <v>0</v>
      </c>
      <c r="R78" s="8">
        <f t="shared" si="49"/>
        <v>0</v>
      </c>
      <c r="S78" s="8">
        <f t="shared" si="49"/>
        <v>0</v>
      </c>
      <c r="T78" s="8">
        <f t="shared" si="49"/>
        <v>0</v>
      </c>
      <c r="U78" s="8">
        <f t="shared" si="49"/>
        <v>0</v>
      </c>
      <c r="V78" s="8">
        <f t="shared" si="49"/>
        <v>0</v>
      </c>
      <c r="W78" s="8">
        <f t="shared" si="49"/>
        <v>1</v>
      </c>
      <c r="X78" s="8">
        <f t="shared" si="49"/>
        <v>0</v>
      </c>
      <c r="Y78" s="8">
        <f t="shared" si="49"/>
        <v>0</v>
      </c>
      <c r="Z78" s="8">
        <f t="shared" si="49"/>
        <v>0</v>
      </c>
      <c r="AA78" s="8">
        <f t="shared" si="49"/>
        <v>0</v>
      </c>
      <c r="AB78" s="8">
        <f t="shared" si="49"/>
        <v>0</v>
      </c>
      <c r="AC78" s="8">
        <f t="shared" si="49"/>
        <v>0</v>
      </c>
      <c r="AD78" s="8">
        <f t="shared" si="49"/>
        <v>0</v>
      </c>
      <c r="AE78" s="8">
        <f t="shared" si="49"/>
        <v>0</v>
      </c>
      <c r="AF78" s="8">
        <f t="shared" si="49"/>
        <v>0</v>
      </c>
      <c r="AG78" s="8">
        <f t="shared" si="49"/>
        <v>0</v>
      </c>
      <c r="AH78" s="8">
        <f t="shared" si="49"/>
        <v>0</v>
      </c>
      <c r="AI78" s="8">
        <f t="shared" si="49"/>
        <v>0</v>
      </c>
      <c r="AJ78" s="8">
        <f t="shared" si="49"/>
        <v>0</v>
      </c>
      <c r="AK78" s="8">
        <f t="shared" si="49"/>
        <v>0</v>
      </c>
      <c r="AL78" s="8">
        <f t="shared" si="49"/>
        <v>0</v>
      </c>
      <c r="AM78" s="8">
        <f t="shared" si="49"/>
        <v>0</v>
      </c>
      <c r="AN78" s="8">
        <f t="shared" si="49"/>
        <v>0</v>
      </c>
      <c r="AO78" s="8">
        <f t="shared" si="49"/>
        <v>0</v>
      </c>
      <c r="AP78" s="8">
        <f t="shared" si="49"/>
        <v>0</v>
      </c>
      <c r="AQ78" s="8">
        <f t="shared" si="49"/>
        <v>0</v>
      </c>
      <c r="AR78" s="8">
        <f t="shared" si="49"/>
        <v>1</v>
      </c>
      <c r="AS78" s="8">
        <f t="shared" si="49"/>
        <v>0</v>
      </c>
      <c r="AT78" s="8">
        <f t="shared" si="49"/>
        <v>0</v>
      </c>
      <c r="AU78" s="8">
        <f t="shared" si="49"/>
        <v>0</v>
      </c>
      <c r="AV78" s="8">
        <f t="shared" si="49"/>
        <v>0</v>
      </c>
      <c r="AW78" s="8">
        <f t="shared" si="49"/>
        <v>0</v>
      </c>
      <c r="AX78" s="8">
        <f t="shared" si="49"/>
        <v>0</v>
      </c>
      <c r="AY78" s="8">
        <f t="shared" si="49"/>
        <v>0</v>
      </c>
      <c r="AZ78" s="8">
        <f t="shared" si="49"/>
        <v>0</v>
      </c>
      <c r="BA78" s="8">
        <f t="shared" si="49"/>
        <v>0</v>
      </c>
      <c r="BB78" s="8">
        <f t="shared" si="49"/>
        <v>0</v>
      </c>
      <c r="BC78" s="8">
        <f t="shared" si="49"/>
        <v>0</v>
      </c>
      <c r="BD78" s="8">
        <f t="shared" si="49"/>
        <v>0</v>
      </c>
      <c r="BE78" s="8">
        <f t="shared" si="49"/>
        <v>0</v>
      </c>
      <c r="BF78" s="8">
        <f t="shared" si="49"/>
        <v>1</v>
      </c>
      <c r="BG78" s="8">
        <f t="shared" si="49"/>
        <v>0</v>
      </c>
      <c r="BH78" s="8">
        <f t="shared" si="49"/>
        <v>0</v>
      </c>
      <c r="BI78" s="8">
        <f t="shared" si="49"/>
        <v>0</v>
      </c>
      <c r="BJ78" s="8">
        <f t="shared" si="49"/>
        <v>0</v>
      </c>
      <c r="BK78" s="8">
        <f t="shared" si="49"/>
        <v>0</v>
      </c>
      <c r="BL78" s="8">
        <f t="shared" si="49"/>
        <v>0</v>
      </c>
      <c r="BM78" s="8">
        <f t="shared" si="49"/>
        <v>0</v>
      </c>
      <c r="BN78" s="8">
        <f t="shared" si="49"/>
        <v>0</v>
      </c>
      <c r="BO78" s="8">
        <f t="shared" si="49"/>
        <v>0</v>
      </c>
      <c r="BP78" s="8">
        <f t="shared" ref="BP78:DA81" si="52">COUNTIF(BP$3:BP$6,$C78)</f>
        <v>0</v>
      </c>
      <c r="BQ78" s="8">
        <f t="shared" si="52"/>
        <v>0</v>
      </c>
      <c r="BR78" s="8">
        <f t="shared" si="52"/>
        <v>0</v>
      </c>
      <c r="BS78" s="8">
        <f t="shared" si="52"/>
        <v>0</v>
      </c>
      <c r="BT78" s="8">
        <f t="shared" si="52"/>
        <v>0</v>
      </c>
      <c r="BU78" s="8">
        <f t="shared" si="52"/>
        <v>0</v>
      </c>
      <c r="BV78" s="8">
        <f t="shared" si="52"/>
        <v>0</v>
      </c>
      <c r="BW78" s="8">
        <f t="shared" si="52"/>
        <v>0</v>
      </c>
      <c r="BX78" s="8">
        <f t="shared" si="52"/>
        <v>0</v>
      </c>
      <c r="BY78" s="8">
        <f t="shared" si="52"/>
        <v>0</v>
      </c>
      <c r="BZ78" s="8">
        <f t="shared" si="52"/>
        <v>0</v>
      </c>
      <c r="CA78" s="8">
        <f t="shared" si="52"/>
        <v>0</v>
      </c>
      <c r="CB78" s="8">
        <f t="shared" si="52"/>
        <v>0</v>
      </c>
      <c r="CC78" s="8">
        <f t="shared" si="52"/>
        <v>0</v>
      </c>
      <c r="CD78" s="8">
        <f t="shared" si="52"/>
        <v>0</v>
      </c>
      <c r="CE78" s="8">
        <f t="shared" si="52"/>
        <v>0</v>
      </c>
      <c r="CF78" s="8">
        <f t="shared" si="52"/>
        <v>0</v>
      </c>
      <c r="CG78" s="8">
        <f t="shared" si="52"/>
        <v>0</v>
      </c>
      <c r="CH78" s="8">
        <f t="shared" si="52"/>
        <v>0</v>
      </c>
      <c r="CI78" s="8">
        <f t="shared" si="52"/>
        <v>0</v>
      </c>
      <c r="CJ78" s="8">
        <f t="shared" si="52"/>
        <v>0</v>
      </c>
      <c r="CK78" s="8">
        <f t="shared" si="52"/>
        <v>0</v>
      </c>
      <c r="CL78" s="8">
        <f t="shared" si="52"/>
        <v>0</v>
      </c>
      <c r="CM78" s="8">
        <f t="shared" si="52"/>
        <v>0</v>
      </c>
      <c r="CN78" s="8">
        <f t="shared" si="52"/>
        <v>0</v>
      </c>
      <c r="CO78" s="8">
        <f t="shared" si="52"/>
        <v>0</v>
      </c>
      <c r="CP78" s="8">
        <f t="shared" si="52"/>
        <v>0</v>
      </c>
      <c r="CQ78" s="8">
        <f t="shared" si="52"/>
        <v>0</v>
      </c>
      <c r="CR78" s="8">
        <f t="shared" si="52"/>
        <v>0</v>
      </c>
      <c r="CS78" s="8">
        <f t="shared" si="52"/>
        <v>0</v>
      </c>
      <c r="CT78" s="8">
        <f t="shared" si="52"/>
        <v>0</v>
      </c>
      <c r="CU78" s="8">
        <f t="shared" si="52"/>
        <v>0</v>
      </c>
      <c r="CV78" s="8">
        <f t="shared" si="52"/>
        <v>0</v>
      </c>
      <c r="CW78" s="8">
        <f t="shared" si="52"/>
        <v>0</v>
      </c>
      <c r="CX78" s="8">
        <f t="shared" si="52"/>
        <v>0</v>
      </c>
      <c r="CY78" s="8">
        <f t="shared" si="52"/>
        <v>0</v>
      </c>
      <c r="CZ78" s="8">
        <f t="shared" si="52"/>
        <v>0</v>
      </c>
      <c r="DA78" s="9">
        <f t="shared" si="52"/>
        <v>0</v>
      </c>
      <c r="DB78" s="63" t="s">
        <v>368</v>
      </c>
      <c r="DC78" s="64" t="s">
        <v>381</v>
      </c>
      <c r="DD78" s="65" t="s">
        <v>308</v>
      </c>
      <c r="DE78">
        <f t="shared" si="45"/>
        <v>49028270</v>
      </c>
      <c r="DF78">
        <f t="shared" si="46"/>
        <v>12257067.5</v>
      </c>
      <c r="DG78">
        <f t="shared" si="47"/>
        <v>12257067.5</v>
      </c>
      <c r="DH78" s="64" t="s">
        <v>381</v>
      </c>
      <c r="DI78">
        <f>SUM(DE78:DE110)</f>
        <v>3943327831</v>
      </c>
      <c r="DJ78">
        <f t="shared" ref="DJ78:DK78" si="53">SUM(DF78:DF110)</f>
        <v>1037447194.0833333</v>
      </c>
      <c r="DK78">
        <f t="shared" si="53"/>
        <v>1125849967.3333333</v>
      </c>
    </row>
    <row r="79" spans="1:115" x14ac:dyDescent="0.3">
      <c r="A79" s="63"/>
      <c r="B79" s="64"/>
      <c r="C79" s="65" t="s">
        <v>299</v>
      </c>
      <c r="D79" s="38">
        <f t="shared" si="27"/>
        <v>0</v>
      </c>
      <c r="E79" s="24">
        <f t="shared" ref="E79:BP82" si="54">COUNTIF(E$3:E$6,$C79)</f>
        <v>0</v>
      </c>
      <c r="F79" s="24">
        <f t="shared" si="54"/>
        <v>0</v>
      </c>
      <c r="G79" s="24">
        <f t="shared" si="54"/>
        <v>0</v>
      </c>
      <c r="H79" s="24">
        <f t="shared" si="54"/>
        <v>0</v>
      </c>
      <c r="I79" s="24">
        <f t="shared" si="54"/>
        <v>0</v>
      </c>
      <c r="J79" s="8">
        <f t="shared" si="54"/>
        <v>0</v>
      </c>
      <c r="K79" s="8">
        <f t="shared" si="54"/>
        <v>0</v>
      </c>
      <c r="L79" s="8">
        <f t="shared" si="54"/>
        <v>0</v>
      </c>
      <c r="M79" s="8">
        <f t="shared" si="54"/>
        <v>0</v>
      </c>
      <c r="N79" s="8">
        <f t="shared" si="54"/>
        <v>0</v>
      </c>
      <c r="O79" s="8">
        <f t="shared" si="54"/>
        <v>0</v>
      </c>
      <c r="P79" s="8">
        <f t="shared" si="54"/>
        <v>0</v>
      </c>
      <c r="Q79" s="8">
        <f t="shared" si="54"/>
        <v>0</v>
      </c>
      <c r="R79" s="8">
        <f t="shared" si="54"/>
        <v>0</v>
      </c>
      <c r="S79" s="8">
        <f t="shared" si="54"/>
        <v>0</v>
      </c>
      <c r="T79" s="8">
        <f t="shared" si="54"/>
        <v>0</v>
      </c>
      <c r="U79" s="8">
        <f t="shared" si="54"/>
        <v>0</v>
      </c>
      <c r="V79" s="8">
        <f t="shared" si="54"/>
        <v>0</v>
      </c>
      <c r="W79" s="8">
        <f t="shared" si="54"/>
        <v>0</v>
      </c>
      <c r="X79" s="8">
        <f t="shared" si="54"/>
        <v>0</v>
      </c>
      <c r="Y79" s="8">
        <f t="shared" si="54"/>
        <v>0</v>
      </c>
      <c r="Z79" s="8">
        <f t="shared" si="54"/>
        <v>0</v>
      </c>
      <c r="AA79" s="8">
        <f t="shared" si="54"/>
        <v>0</v>
      </c>
      <c r="AB79" s="8">
        <f t="shared" si="54"/>
        <v>0</v>
      </c>
      <c r="AC79" s="8">
        <f t="shared" si="54"/>
        <v>0</v>
      </c>
      <c r="AD79" s="8">
        <f t="shared" si="54"/>
        <v>0</v>
      </c>
      <c r="AE79" s="8">
        <f t="shared" si="54"/>
        <v>0</v>
      </c>
      <c r="AF79" s="8">
        <f t="shared" si="54"/>
        <v>0</v>
      </c>
      <c r="AG79" s="8">
        <f t="shared" si="54"/>
        <v>0</v>
      </c>
      <c r="AH79" s="8">
        <f t="shared" si="54"/>
        <v>0</v>
      </c>
      <c r="AI79" s="8">
        <f t="shared" si="54"/>
        <v>0</v>
      </c>
      <c r="AJ79" s="8">
        <f t="shared" si="54"/>
        <v>1</v>
      </c>
      <c r="AK79" s="8">
        <f t="shared" si="54"/>
        <v>0</v>
      </c>
      <c r="AL79" s="8">
        <f t="shared" si="54"/>
        <v>0</v>
      </c>
      <c r="AM79" s="8">
        <f t="shared" si="54"/>
        <v>0</v>
      </c>
      <c r="AN79" s="8">
        <f t="shared" si="54"/>
        <v>0</v>
      </c>
      <c r="AO79" s="8">
        <f t="shared" si="54"/>
        <v>0</v>
      </c>
      <c r="AP79" s="8">
        <f t="shared" si="54"/>
        <v>0</v>
      </c>
      <c r="AQ79" s="8">
        <f t="shared" si="54"/>
        <v>0</v>
      </c>
      <c r="AR79" s="8">
        <f t="shared" si="54"/>
        <v>1</v>
      </c>
      <c r="AS79" s="8">
        <f t="shared" si="54"/>
        <v>0</v>
      </c>
      <c r="AT79" s="8">
        <f t="shared" si="54"/>
        <v>0</v>
      </c>
      <c r="AU79" s="8">
        <f t="shared" si="54"/>
        <v>0</v>
      </c>
      <c r="AV79" s="8">
        <f t="shared" si="54"/>
        <v>0</v>
      </c>
      <c r="AW79" s="8">
        <f t="shared" si="54"/>
        <v>0</v>
      </c>
      <c r="AX79" s="8">
        <f t="shared" si="54"/>
        <v>0</v>
      </c>
      <c r="AY79" s="8">
        <f t="shared" si="54"/>
        <v>0</v>
      </c>
      <c r="AZ79" s="8">
        <f t="shared" si="54"/>
        <v>0</v>
      </c>
      <c r="BA79" s="8">
        <f t="shared" si="54"/>
        <v>0</v>
      </c>
      <c r="BB79" s="8">
        <f t="shared" si="54"/>
        <v>0</v>
      </c>
      <c r="BC79" s="8">
        <f t="shared" si="54"/>
        <v>0</v>
      </c>
      <c r="BD79" s="8">
        <f t="shared" si="54"/>
        <v>0</v>
      </c>
      <c r="BE79" s="8">
        <f t="shared" si="54"/>
        <v>0</v>
      </c>
      <c r="BF79" s="8">
        <f t="shared" si="54"/>
        <v>0</v>
      </c>
      <c r="BG79" s="8">
        <f t="shared" si="54"/>
        <v>0</v>
      </c>
      <c r="BH79" s="8">
        <f t="shared" si="54"/>
        <v>0</v>
      </c>
      <c r="BI79" s="8">
        <f t="shared" si="54"/>
        <v>0</v>
      </c>
      <c r="BJ79" s="8">
        <f t="shared" si="54"/>
        <v>0</v>
      </c>
      <c r="BK79" s="8">
        <f t="shared" si="54"/>
        <v>0</v>
      </c>
      <c r="BL79" s="8">
        <f t="shared" si="54"/>
        <v>0</v>
      </c>
      <c r="BM79" s="8">
        <f t="shared" si="54"/>
        <v>0</v>
      </c>
      <c r="BN79" s="8">
        <f t="shared" si="54"/>
        <v>0</v>
      </c>
      <c r="BO79" s="8">
        <f t="shared" si="54"/>
        <v>0</v>
      </c>
      <c r="BP79" s="8">
        <f t="shared" si="54"/>
        <v>0</v>
      </c>
      <c r="BQ79" s="8">
        <f t="shared" si="52"/>
        <v>1</v>
      </c>
      <c r="BR79" s="8">
        <f t="shared" si="52"/>
        <v>0</v>
      </c>
      <c r="BS79" s="8">
        <f t="shared" si="52"/>
        <v>0</v>
      </c>
      <c r="BT79" s="8">
        <f t="shared" si="52"/>
        <v>0</v>
      </c>
      <c r="BU79" s="8">
        <f t="shared" si="52"/>
        <v>0</v>
      </c>
      <c r="BV79" s="8">
        <f t="shared" si="52"/>
        <v>0</v>
      </c>
      <c r="BW79" s="8">
        <f t="shared" si="52"/>
        <v>0</v>
      </c>
      <c r="BX79" s="8">
        <f t="shared" si="52"/>
        <v>0</v>
      </c>
      <c r="BY79" s="8">
        <f t="shared" si="52"/>
        <v>0</v>
      </c>
      <c r="BZ79" s="8">
        <f t="shared" si="52"/>
        <v>0</v>
      </c>
      <c r="CA79" s="8">
        <f t="shared" si="52"/>
        <v>0</v>
      </c>
      <c r="CB79" s="8">
        <f t="shared" si="52"/>
        <v>0</v>
      </c>
      <c r="CC79" s="8">
        <f t="shared" si="52"/>
        <v>0</v>
      </c>
      <c r="CD79" s="8">
        <f t="shared" si="52"/>
        <v>0</v>
      </c>
      <c r="CE79" s="8">
        <f t="shared" si="52"/>
        <v>0</v>
      </c>
      <c r="CF79" s="8">
        <f t="shared" si="52"/>
        <v>0</v>
      </c>
      <c r="CG79" s="8">
        <f t="shared" si="52"/>
        <v>0</v>
      </c>
      <c r="CH79" s="8">
        <f t="shared" si="52"/>
        <v>0</v>
      </c>
      <c r="CI79" s="8">
        <f t="shared" si="52"/>
        <v>0</v>
      </c>
      <c r="CJ79" s="8">
        <f t="shared" si="52"/>
        <v>0</v>
      </c>
      <c r="CK79" s="8">
        <f t="shared" si="52"/>
        <v>0</v>
      </c>
      <c r="CL79" s="8">
        <f t="shared" si="52"/>
        <v>0</v>
      </c>
      <c r="CM79" s="8">
        <f t="shared" si="52"/>
        <v>0</v>
      </c>
      <c r="CN79" s="8">
        <f t="shared" si="52"/>
        <v>0</v>
      </c>
      <c r="CO79" s="8">
        <f t="shared" si="52"/>
        <v>0</v>
      </c>
      <c r="CP79" s="8">
        <f t="shared" si="52"/>
        <v>0</v>
      </c>
      <c r="CQ79" s="8">
        <f t="shared" si="52"/>
        <v>0</v>
      </c>
      <c r="CR79" s="8">
        <f t="shared" si="52"/>
        <v>0</v>
      </c>
      <c r="CS79" s="8">
        <f t="shared" si="52"/>
        <v>0</v>
      </c>
      <c r="CT79" s="8">
        <f t="shared" si="52"/>
        <v>0</v>
      </c>
      <c r="CU79" s="8">
        <f t="shared" si="52"/>
        <v>0</v>
      </c>
      <c r="CV79" s="8">
        <f t="shared" si="52"/>
        <v>0</v>
      </c>
      <c r="CW79" s="8">
        <f t="shared" si="52"/>
        <v>0</v>
      </c>
      <c r="CX79" s="8">
        <f t="shared" si="52"/>
        <v>0</v>
      </c>
      <c r="CY79" s="8">
        <f t="shared" si="52"/>
        <v>0</v>
      </c>
      <c r="CZ79" s="8">
        <f t="shared" si="52"/>
        <v>0</v>
      </c>
      <c r="DA79" s="9">
        <f t="shared" si="52"/>
        <v>0</v>
      </c>
      <c r="DB79" s="63"/>
      <c r="DC79" s="64"/>
      <c r="DD79" s="65" t="s">
        <v>299</v>
      </c>
      <c r="DE79">
        <f t="shared" si="45"/>
        <v>41188138</v>
      </c>
      <c r="DF79">
        <f t="shared" si="46"/>
        <v>10297034.5</v>
      </c>
      <c r="DG79">
        <f t="shared" si="47"/>
        <v>10297034.5</v>
      </c>
      <c r="DH79" s="64"/>
    </row>
    <row r="80" spans="1:115" x14ac:dyDescent="0.3">
      <c r="A80" s="63"/>
      <c r="B80" s="64"/>
      <c r="C80" s="65" t="s">
        <v>268</v>
      </c>
      <c r="D80" s="38">
        <f t="shared" si="27"/>
        <v>0</v>
      </c>
      <c r="E80" s="24">
        <f t="shared" si="54"/>
        <v>0</v>
      </c>
      <c r="F80" s="24">
        <f t="shared" si="54"/>
        <v>0</v>
      </c>
      <c r="G80" s="24">
        <f t="shared" si="54"/>
        <v>0</v>
      </c>
      <c r="H80" s="24">
        <f t="shared" si="54"/>
        <v>0</v>
      </c>
      <c r="I80" s="24">
        <f t="shared" si="54"/>
        <v>0</v>
      </c>
      <c r="J80" s="8">
        <f t="shared" si="54"/>
        <v>0</v>
      </c>
      <c r="K80" s="8">
        <f t="shared" si="54"/>
        <v>1</v>
      </c>
      <c r="L80" s="8">
        <f t="shared" si="54"/>
        <v>0</v>
      </c>
      <c r="M80" s="8">
        <f t="shared" si="54"/>
        <v>1</v>
      </c>
      <c r="N80" s="8">
        <f t="shared" si="54"/>
        <v>0</v>
      </c>
      <c r="O80" s="8">
        <f t="shared" si="54"/>
        <v>0</v>
      </c>
      <c r="P80" s="8">
        <f t="shared" si="54"/>
        <v>0</v>
      </c>
      <c r="Q80" s="8">
        <f t="shared" si="54"/>
        <v>0</v>
      </c>
      <c r="R80" s="8">
        <f t="shared" si="54"/>
        <v>0</v>
      </c>
      <c r="S80" s="8">
        <f t="shared" si="54"/>
        <v>1</v>
      </c>
      <c r="T80" s="8">
        <f t="shared" si="54"/>
        <v>1</v>
      </c>
      <c r="U80" s="8">
        <f t="shared" si="54"/>
        <v>0</v>
      </c>
      <c r="V80" s="8">
        <f t="shared" si="54"/>
        <v>0</v>
      </c>
      <c r="W80" s="8">
        <f t="shared" si="54"/>
        <v>0</v>
      </c>
      <c r="X80" s="8">
        <f t="shared" si="54"/>
        <v>0</v>
      </c>
      <c r="Y80" s="8">
        <f t="shared" si="54"/>
        <v>1</v>
      </c>
      <c r="Z80" s="8">
        <f t="shared" si="54"/>
        <v>0</v>
      </c>
      <c r="AA80" s="8">
        <f t="shared" si="54"/>
        <v>0</v>
      </c>
      <c r="AB80" s="8">
        <f t="shared" si="54"/>
        <v>0</v>
      </c>
      <c r="AC80" s="8">
        <f t="shared" si="54"/>
        <v>0</v>
      </c>
      <c r="AD80" s="8">
        <f t="shared" si="54"/>
        <v>1</v>
      </c>
      <c r="AE80" s="8">
        <f t="shared" si="54"/>
        <v>0</v>
      </c>
      <c r="AF80" s="8">
        <f t="shared" si="54"/>
        <v>0</v>
      </c>
      <c r="AG80" s="8">
        <f t="shared" si="54"/>
        <v>0</v>
      </c>
      <c r="AH80" s="8">
        <f t="shared" si="54"/>
        <v>1</v>
      </c>
      <c r="AI80" s="8">
        <f t="shared" si="54"/>
        <v>0</v>
      </c>
      <c r="AJ80" s="8">
        <f t="shared" si="54"/>
        <v>0</v>
      </c>
      <c r="AK80" s="8">
        <f t="shared" si="54"/>
        <v>1</v>
      </c>
      <c r="AL80" s="8">
        <f t="shared" si="54"/>
        <v>0</v>
      </c>
      <c r="AM80" s="8">
        <f t="shared" si="54"/>
        <v>0</v>
      </c>
      <c r="AN80" s="8">
        <f t="shared" si="54"/>
        <v>0</v>
      </c>
      <c r="AO80" s="8">
        <f t="shared" si="54"/>
        <v>0</v>
      </c>
      <c r="AP80" s="8">
        <f t="shared" si="54"/>
        <v>0</v>
      </c>
      <c r="AQ80" s="8">
        <f t="shared" si="54"/>
        <v>1</v>
      </c>
      <c r="AR80" s="8">
        <f t="shared" si="54"/>
        <v>0</v>
      </c>
      <c r="AS80" s="8">
        <f t="shared" si="54"/>
        <v>0</v>
      </c>
      <c r="AT80" s="8">
        <f t="shared" si="54"/>
        <v>0</v>
      </c>
      <c r="AU80" s="8">
        <f t="shared" si="54"/>
        <v>0</v>
      </c>
      <c r="AV80" s="8">
        <f t="shared" si="54"/>
        <v>0</v>
      </c>
      <c r="AW80" s="8">
        <f t="shared" si="54"/>
        <v>0</v>
      </c>
      <c r="AX80" s="8">
        <f t="shared" si="54"/>
        <v>1</v>
      </c>
      <c r="AY80" s="8">
        <f t="shared" si="54"/>
        <v>0</v>
      </c>
      <c r="AZ80" s="8">
        <f t="shared" si="54"/>
        <v>0</v>
      </c>
      <c r="BA80" s="8">
        <f t="shared" si="54"/>
        <v>0</v>
      </c>
      <c r="BB80" s="8">
        <f t="shared" si="54"/>
        <v>0</v>
      </c>
      <c r="BC80" s="8">
        <f t="shared" si="54"/>
        <v>0</v>
      </c>
      <c r="BD80" s="8">
        <f t="shared" si="54"/>
        <v>0</v>
      </c>
      <c r="BE80" s="8">
        <f t="shared" si="54"/>
        <v>0</v>
      </c>
      <c r="BF80" s="8">
        <f t="shared" si="54"/>
        <v>0</v>
      </c>
      <c r="BG80" s="8">
        <f t="shared" si="54"/>
        <v>0</v>
      </c>
      <c r="BH80" s="8">
        <f t="shared" si="54"/>
        <v>0</v>
      </c>
      <c r="BI80" s="8">
        <f t="shared" si="54"/>
        <v>0</v>
      </c>
      <c r="BJ80" s="8">
        <f t="shared" si="54"/>
        <v>0</v>
      </c>
      <c r="BK80" s="8">
        <f t="shared" si="54"/>
        <v>0</v>
      </c>
      <c r="BL80" s="8">
        <f t="shared" si="54"/>
        <v>0</v>
      </c>
      <c r="BM80" s="8">
        <f t="shared" si="54"/>
        <v>1</v>
      </c>
      <c r="BN80" s="8">
        <f t="shared" si="54"/>
        <v>0</v>
      </c>
      <c r="BO80" s="8">
        <f t="shared" si="54"/>
        <v>0</v>
      </c>
      <c r="BP80" s="8">
        <f t="shared" si="54"/>
        <v>0</v>
      </c>
      <c r="BQ80" s="8">
        <f t="shared" si="52"/>
        <v>0</v>
      </c>
      <c r="BR80" s="8">
        <f t="shared" si="52"/>
        <v>0</v>
      </c>
      <c r="BS80" s="8">
        <f t="shared" si="52"/>
        <v>0</v>
      </c>
      <c r="BT80" s="8">
        <f t="shared" si="52"/>
        <v>1</v>
      </c>
      <c r="BU80" s="8">
        <f t="shared" si="52"/>
        <v>0</v>
      </c>
      <c r="BV80" s="8">
        <f t="shared" si="52"/>
        <v>0</v>
      </c>
      <c r="BW80" s="8">
        <f t="shared" si="52"/>
        <v>1</v>
      </c>
      <c r="BX80" s="8">
        <f t="shared" si="52"/>
        <v>1</v>
      </c>
      <c r="BY80" s="8">
        <f t="shared" si="52"/>
        <v>0</v>
      </c>
      <c r="BZ80" s="8">
        <f t="shared" si="52"/>
        <v>0</v>
      </c>
      <c r="CA80" s="8">
        <f t="shared" si="52"/>
        <v>0</v>
      </c>
      <c r="CB80" s="8">
        <f t="shared" si="52"/>
        <v>0</v>
      </c>
      <c r="CC80" s="8">
        <f t="shared" si="52"/>
        <v>0</v>
      </c>
      <c r="CD80" s="8">
        <f t="shared" si="52"/>
        <v>0</v>
      </c>
      <c r="CE80" s="8">
        <f t="shared" si="52"/>
        <v>0</v>
      </c>
      <c r="CF80" s="8">
        <f t="shared" si="52"/>
        <v>0</v>
      </c>
      <c r="CG80" s="8">
        <f t="shared" si="52"/>
        <v>0</v>
      </c>
      <c r="CH80" s="8">
        <f t="shared" si="52"/>
        <v>1</v>
      </c>
      <c r="CI80" s="8">
        <f t="shared" si="52"/>
        <v>1</v>
      </c>
      <c r="CJ80" s="8">
        <f t="shared" si="52"/>
        <v>1</v>
      </c>
      <c r="CK80" s="8">
        <f t="shared" si="52"/>
        <v>0</v>
      </c>
      <c r="CL80" s="8">
        <f t="shared" si="52"/>
        <v>1</v>
      </c>
      <c r="CM80" s="8">
        <f t="shared" si="52"/>
        <v>0</v>
      </c>
      <c r="CN80" s="8">
        <f t="shared" si="52"/>
        <v>0</v>
      </c>
      <c r="CO80" s="8">
        <f t="shared" si="52"/>
        <v>0</v>
      </c>
      <c r="CP80" s="8">
        <f t="shared" si="52"/>
        <v>0</v>
      </c>
      <c r="CQ80" s="8">
        <f t="shared" si="52"/>
        <v>0</v>
      </c>
      <c r="CR80" s="8">
        <f t="shared" si="52"/>
        <v>0</v>
      </c>
      <c r="CS80" s="8">
        <f t="shared" si="52"/>
        <v>0</v>
      </c>
      <c r="CT80" s="8">
        <f t="shared" si="52"/>
        <v>0</v>
      </c>
      <c r="CU80" s="8">
        <f t="shared" si="52"/>
        <v>0</v>
      </c>
      <c r="CV80" s="8">
        <f t="shared" si="52"/>
        <v>1</v>
      </c>
      <c r="CW80" s="8">
        <f t="shared" si="52"/>
        <v>0</v>
      </c>
      <c r="CX80" s="8">
        <f t="shared" si="52"/>
        <v>0</v>
      </c>
      <c r="CY80" s="8">
        <f t="shared" si="52"/>
        <v>0</v>
      </c>
      <c r="CZ80" s="8">
        <f t="shared" si="52"/>
        <v>0</v>
      </c>
      <c r="DA80" s="9">
        <f t="shared" si="52"/>
        <v>0</v>
      </c>
      <c r="DB80" s="63"/>
      <c r="DC80" s="64"/>
      <c r="DD80" s="65" t="s">
        <v>268</v>
      </c>
      <c r="DE80">
        <f t="shared" si="45"/>
        <v>336391750</v>
      </c>
      <c r="DF80">
        <f t="shared" si="46"/>
        <v>87820039.25</v>
      </c>
      <c r="DG80">
        <f t="shared" si="47"/>
        <v>98785731.666666657</v>
      </c>
      <c r="DH80" s="64"/>
    </row>
    <row r="81" spans="1:112" x14ac:dyDescent="0.3">
      <c r="A81" s="63"/>
      <c r="B81" s="64"/>
      <c r="C81" s="65" t="s">
        <v>352</v>
      </c>
      <c r="D81" s="38">
        <f t="shared" si="27"/>
        <v>0</v>
      </c>
      <c r="E81" s="24">
        <f t="shared" si="54"/>
        <v>0</v>
      </c>
      <c r="F81" s="24">
        <f t="shared" si="54"/>
        <v>0</v>
      </c>
      <c r="G81" s="24">
        <f t="shared" si="54"/>
        <v>0</v>
      </c>
      <c r="H81" s="24">
        <f t="shared" si="54"/>
        <v>0</v>
      </c>
      <c r="I81" s="24">
        <f t="shared" si="54"/>
        <v>0</v>
      </c>
      <c r="J81" s="8">
        <f t="shared" si="54"/>
        <v>0</v>
      </c>
      <c r="K81" s="8">
        <f t="shared" si="54"/>
        <v>0</v>
      </c>
      <c r="L81" s="8">
        <f t="shared" si="54"/>
        <v>0</v>
      </c>
      <c r="M81" s="8">
        <f t="shared" si="54"/>
        <v>0</v>
      </c>
      <c r="N81" s="8">
        <f t="shared" si="54"/>
        <v>0</v>
      </c>
      <c r="O81" s="8">
        <f t="shared" si="54"/>
        <v>0</v>
      </c>
      <c r="P81" s="8">
        <f t="shared" si="54"/>
        <v>0</v>
      </c>
      <c r="Q81" s="8">
        <f t="shared" si="54"/>
        <v>0</v>
      </c>
      <c r="R81" s="8">
        <f t="shared" si="54"/>
        <v>0</v>
      </c>
      <c r="S81" s="8">
        <f t="shared" si="54"/>
        <v>0</v>
      </c>
      <c r="T81" s="8">
        <f t="shared" si="54"/>
        <v>0</v>
      </c>
      <c r="U81" s="8">
        <f t="shared" si="54"/>
        <v>0</v>
      </c>
      <c r="V81" s="8">
        <f t="shared" si="54"/>
        <v>0</v>
      </c>
      <c r="W81" s="8">
        <f t="shared" si="54"/>
        <v>0</v>
      </c>
      <c r="X81" s="8">
        <f t="shared" si="54"/>
        <v>0</v>
      </c>
      <c r="Y81" s="8">
        <f t="shared" si="54"/>
        <v>0</v>
      </c>
      <c r="Z81" s="8">
        <f t="shared" si="54"/>
        <v>0</v>
      </c>
      <c r="AA81" s="8">
        <f t="shared" si="54"/>
        <v>0</v>
      </c>
      <c r="AB81" s="8">
        <f t="shared" si="54"/>
        <v>0</v>
      </c>
      <c r="AC81" s="8">
        <f t="shared" si="54"/>
        <v>0</v>
      </c>
      <c r="AD81" s="8">
        <f t="shared" si="54"/>
        <v>0</v>
      </c>
      <c r="AE81" s="8">
        <f t="shared" si="54"/>
        <v>0</v>
      </c>
      <c r="AF81" s="8">
        <f t="shared" si="54"/>
        <v>0</v>
      </c>
      <c r="AG81" s="8">
        <f t="shared" si="54"/>
        <v>0</v>
      </c>
      <c r="AH81" s="8">
        <f t="shared" si="54"/>
        <v>0</v>
      </c>
      <c r="AI81" s="8">
        <f t="shared" si="54"/>
        <v>0</v>
      </c>
      <c r="AJ81" s="8">
        <f t="shared" si="54"/>
        <v>0</v>
      </c>
      <c r="AK81" s="8">
        <f t="shared" si="54"/>
        <v>0</v>
      </c>
      <c r="AL81" s="8">
        <f t="shared" si="54"/>
        <v>0</v>
      </c>
      <c r="AM81" s="8">
        <f t="shared" si="54"/>
        <v>0</v>
      </c>
      <c r="AN81" s="8">
        <f t="shared" si="54"/>
        <v>0</v>
      </c>
      <c r="AO81" s="8">
        <f t="shared" si="54"/>
        <v>0</v>
      </c>
      <c r="AP81" s="8">
        <f t="shared" si="54"/>
        <v>0</v>
      </c>
      <c r="AQ81" s="8">
        <f t="shared" si="54"/>
        <v>0</v>
      </c>
      <c r="AR81" s="8">
        <f t="shared" si="54"/>
        <v>0</v>
      </c>
      <c r="AS81" s="8">
        <f t="shared" si="54"/>
        <v>0</v>
      </c>
      <c r="AT81" s="8">
        <f t="shared" si="54"/>
        <v>0</v>
      </c>
      <c r="AU81" s="8">
        <f t="shared" si="54"/>
        <v>0</v>
      </c>
      <c r="AV81" s="8">
        <f t="shared" si="54"/>
        <v>0</v>
      </c>
      <c r="AW81" s="8">
        <f t="shared" si="54"/>
        <v>0</v>
      </c>
      <c r="AX81" s="8">
        <f t="shared" si="54"/>
        <v>0</v>
      </c>
      <c r="AY81" s="8">
        <f t="shared" si="54"/>
        <v>0</v>
      </c>
      <c r="AZ81" s="8">
        <f t="shared" si="54"/>
        <v>0</v>
      </c>
      <c r="BA81" s="8">
        <f t="shared" si="54"/>
        <v>0</v>
      </c>
      <c r="BB81" s="8">
        <f t="shared" si="54"/>
        <v>0</v>
      </c>
      <c r="BC81" s="8">
        <f t="shared" si="54"/>
        <v>0</v>
      </c>
      <c r="BD81" s="8">
        <f t="shared" si="54"/>
        <v>0</v>
      </c>
      <c r="BE81" s="8">
        <f t="shared" si="54"/>
        <v>0</v>
      </c>
      <c r="BF81" s="8">
        <f t="shared" si="54"/>
        <v>0</v>
      </c>
      <c r="BG81" s="8">
        <f t="shared" si="54"/>
        <v>0</v>
      </c>
      <c r="BH81" s="8">
        <f t="shared" si="54"/>
        <v>0</v>
      </c>
      <c r="BI81" s="8">
        <f t="shared" si="54"/>
        <v>0</v>
      </c>
      <c r="BJ81" s="8">
        <f t="shared" si="54"/>
        <v>0</v>
      </c>
      <c r="BK81" s="8">
        <f t="shared" si="54"/>
        <v>0</v>
      </c>
      <c r="BL81" s="8">
        <f t="shared" si="54"/>
        <v>0</v>
      </c>
      <c r="BM81" s="8">
        <f t="shared" si="54"/>
        <v>0</v>
      </c>
      <c r="BN81" s="8">
        <f t="shared" si="54"/>
        <v>0</v>
      </c>
      <c r="BO81" s="8">
        <f t="shared" si="54"/>
        <v>0</v>
      </c>
      <c r="BP81" s="8">
        <f t="shared" si="54"/>
        <v>0</v>
      </c>
      <c r="BQ81" s="8">
        <f t="shared" si="52"/>
        <v>0</v>
      </c>
      <c r="BR81" s="8">
        <f t="shared" si="52"/>
        <v>0</v>
      </c>
      <c r="BS81" s="8">
        <f t="shared" si="52"/>
        <v>0</v>
      </c>
      <c r="BT81" s="8">
        <f t="shared" si="52"/>
        <v>0</v>
      </c>
      <c r="BU81" s="8">
        <f t="shared" si="52"/>
        <v>0</v>
      </c>
      <c r="BV81" s="8">
        <f t="shared" si="52"/>
        <v>0</v>
      </c>
      <c r="BW81" s="8">
        <f t="shared" si="52"/>
        <v>0</v>
      </c>
      <c r="BX81" s="8">
        <f t="shared" si="52"/>
        <v>0</v>
      </c>
      <c r="BY81" s="8">
        <f t="shared" si="52"/>
        <v>0</v>
      </c>
      <c r="BZ81" s="8">
        <f t="shared" si="52"/>
        <v>0</v>
      </c>
      <c r="CA81" s="8">
        <f t="shared" si="52"/>
        <v>0</v>
      </c>
      <c r="CB81" s="8">
        <f t="shared" si="52"/>
        <v>0</v>
      </c>
      <c r="CC81" s="8">
        <f t="shared" si="52"/>
        <v>0</v>
      </c>
      <c r="CD81" s="8">
        <f t="shared" si="52"/>
        <v>0</v>
      </c>
      <c r="CE81" s="8">
        <f t="shared" si="52"/>
        <v>0</v>
      </c>
      <c r="CF81" s="8">
        <f t="shared" si="52"/>
        <v>0</v>
      </c>
      <c r="CG81" s="8">
        <f t="shared" si="52"/>
        <v>0</v>
      </c>
      <c r="CH81" s="8">
        <f t="shared" si="52"/>
        <v>0</v>
      </c>
      <c r="CI81" s="8">
        <f t="shared" si="52"/>
        <v>0</v>
      </c>
      <c r="CJ81" s="8">
        <f t="shared" si="52"/>
        <v>0</v>
      </c>
      <c r="CK81" s="8">
        <f t="shared" si="52"/>
        <v>0</v>
      </c>
      <c r="CL81" s="8">
        <f t="shared" si="52"/>
        <v>0</v>
      </c>
      <c r="CM81" s="8">
        <f t="shared" si="52"/>
        <v>0</v>
      </c>
      <c r="CN81" s="8">
        <f t="shared" si="52"/>
        <v>0</v>
      </c>
      <c r="CO81" s="8">
        <f t="shared" si="52"/>
        <v>0</v>
      </c>
      <c r="CP81" s="8">
        <f t="shared" si="52"/>
        <v>1</v>
      </c>
      <c r="CQ81" s="8">
        <f t="shared" si="52"/>
        <v>0</v>
      </c>
      <c r="CR81" s="8">
        <f t="shared" si="52"/>
        <v>0</v>
      </c>
      <c r="CS81" s="8">
        <f t="shared" si="52"/>
        <v>0</v>
      </c>
      <c r="CT81" s="8">
        <f t="shared" si="52"/>
        <v>0</v>
      </c>
      <c r="CU81" s="8">
        <f t="shared" si="52"/>
        <v>0</v>
      </c>
      <c r="CV81" s="8">
        <f t="shared" si="52"/>
        <v>0</v>
      </c>
      <c r="CW81" s="8">
        <f t="shared" si="52"/>
        <v>0</v>
      </c>
      <c r="CX81" s="8">
        <f t="shared" si="52"/>
        <v>0</v>
      </c>
      <c r="CY81" s="8">
        <f t="shared" si="52"/>
        <v>0</v>
      </c>
      <c r="CZ81" s="8">
        <f t="shared" si="52"/>
        <v>0</v>
      </c>
      <c r="DA81" s="9">
        <f t="shared" si="52"/>
        <v>0</v>
      </c>
      <c r="DB81" s="63"/>
      <c r="DC81" s="64"/>
      <c r="DD81" s="65" t="s">
        <v>352</v>
      </c>
      <c r="DE81">
        <f t="shared" si="45"/>
        <v>5672688</v>
      </c>
      <c r="DF81">
        <f t="shared" si="46"/>
        <v>1418172</v>
      </c>
      <c r="DG81">
        <f t="shared" si="47"/>
        <v>1418172</v>
      </c>
      <c r="DH81" s="64"/>
    </row>
    <row r="82" spans="1:112" x14ac:dyDescent="0.3">
      <c r="A82" s="63"/>
      <c r="B82" s="64"/>
      <c r="C82" s="65" t="s">
        <v>287</v>
      </c>
      <c r="D82" s="38">
        <f t="shared" si="27"/>
        <v>0</v>
      </c>
      <c r="E82" s="24">
        <f t="shared" si="54"/>
        <v>0</v>
      </c>
      <c r="F82" s="24">
        <f t="shared" si="54"/>
        <v>0</v>
      </c>
      <c r="G82" s="24">
        <f t="shared" si="54"/>
        <v>0</v>
      </c>
      <c r="H82" s="24">
        <f t="shared" si="54"/>
        <v>0</v>
      </c>
      <c r="I82" s="24">
        <f t="shared" si="54"/>
        <v>0</v>
      </c>
      <c r="J82" s="8">
        <f t="shared" si="54"/>
        <v>0</v>
      </c>
      <c r="K82" s="8">
        <f t="shared" si="54"/>
        <v>0</v>
      </c>
      <c r="L82" s="8">
        <f t="shared" si="54"/>
        <v>0</v>
      </c>
      <c r="M82" s="8">
        <f t="shared" si="54"/>
        <v>0</v>
      </c>
      <c r="N82" s="8">
        <f t="shared" si="54"/>
        <v>0</v>
      </c>
      <c r="O82" s="8">
        <f t="shared" si="54"/>
        <v>0</v>
      </c>
      <c r="P82" s="8">
        <f t="shared" si="54"/>
        <v>0</v>
      </c>
      <c r="Q82" s="8">
        <f t="shared" si="54"/>
        <v>0</v>
      </c>
      <c r="R82" s="8">
        <f t="shared" si="54"/>
        <v>0</v>
      </c>
      <c r="S82" s="8">
        <f t="shared" si="54"/>
        <v>0</v>
      </c>
      <c r="T82" s="8">
        <f t="shared" si="54"/>
        <v>0</v>
      </c>
      <c r="U82" s="8">
        <f t="shared" si="54"/>
        <v>0</v>
      </c>
      <c r="V82" s="8">
        <f t="shared" si="54"/>
        <v>0</v>
      </c>
      <c r="W82" s="8">
        <f t="shared" si="54"/>
        <v>1</v>
      </c>
      <c r="X82" s="8">
        <f t="shared" si="54"/>
        <v>0</v>
      </c>
      <c r="Y82" s="8">
        <f t="shared" si="54"/>
        <v>0</v>
      </c>
      <c r="Z82" s="8">
        <f t="shared" si="54"/>
        <v>0</v>
      </c>
      <c r="AA82" s="8">
        <f t="shared" si="54"/>
        <v>0</v>
      </c>
      <c r="AB82" s="8">
        <f t="shared" si="54"/>
        <v>0</v>
      </c>
      <c r="AC82" s="8">
        <f t="shared" si="54"/>
        <v>0</v>
      </c>
      <c r="AD82" s="8">
        <f t="shared" si="54"/>
        <v>0</v>
      </c>
      <c r="AE82" s="8">
        <f t="shared" si="54"/>
        <v>0</v>
      </c>
      <c r="AF82" s="8">
        <f t="shared" si="54"/>
        <v>0</v>
      </c>
      <c r="AG82" s="8">
        <f t="shared" si="54"/>
        <v>0</v>
      </c>
      <c r="AH82" s="8">
        <f t="shared" si="54"/>
        <v>0</v>
      </c>
      <c r="AI82" s="8">
        <f t="shared" si="54"/>
        <v>0</v>
      </c>
      <c r="AJ82" s="8">
        <f t="shared" si="54"/>
        <v>0</v>
      </c>
      <c r="AK82" s="8">
        <f t="shared" si="54"/>
        <v>0</v>
      </c>
      <c r="AL82" s="8">
        <f t="shared" si="54"/>
        <v>0</v>
      </c>
      <c r="AM82" s="8">
        <f t="shared" si="54"/>
        <v>0</v>
      </c>
      <c r="AN82" s="8">
        <f t="shared" si="54"/>
        <v>0</v>
      </c>
      <c r="AO82" s="8">
        <f t="shared" si="54"/>
        <v>0</v>
      </c>
      <c r="AP82" s="8">
        <f t="shared" si="54"/>
        <v>0</v>
      </c>
      <c r="AQ82" s="8">
        <f t="shared" si="54"/>
        <v>0</v>
      </c>
      <c r="AR82" s="8">
        <f t="shared" si="54"/>
        <v>0</v>
      </c>
      <c r="AS82" s="8">
        <f t="shared" si="54"/>
        <v>0</v>
      </c>
      <c r="AT82" s="8">
        <f t="shared" si="54"/>
        <v>0</v>
      </c>
      <c r="AU82" s="8">
        <f t="shared" si="54"/>
        <v>0</v>
      </c>
      <c r="AV82" s="8">
        <f t="shared" si="54"/>
        <v>0</v>
      </c>
      <c r="AW82" s="8">
        <f t="shared" si="54"/>
        <v>0</v>
      </c>
      <c r="AX82" s="8">
        <f t="shared" si="54"/>
        <v>0</v>
      </c>
      <c r="AY82" s="8">
        <f t="shared" si="54"/>
        <v>0</v>
      </c>
      <c r="AZ82" s="8">
        <f t="shared" si="54"/>
        <v>0</v>
      </c>
      <c r="BA82" s="8">
        <f t="shared" si="54"/>
        <v>0</v>
      </c>
      <c r="BB82" s="8">
        <f t="shared" si="54"/>
        <v>0</v>
      </c>
      <c r="BC82" s="8">
        <f t="shared" si="54"/>
        <v>0</v>
      </c>
      <c r="BD82" s="8">
        <f t="shared" si="54"/>
        <v>0</v>
      </c>
      <c r="BE82" s="8">
        <f t="shared" si="54"/>
        <v>0</v>
      </c>
      <c r="BF82" s="8">
        <f t="shared" si="54"/>
        <v>1</v>
      </c>
      <c r="BG82" s="8">
        <f t="shared" si="54"/>
        <v>0</v>
      </c>
      <c r="BH82" s="8">
        <f t="shared" si="54"/>
        <v>0</v>
      </c>
      <c r="BI82" s="8">
        <f t="shared" si="54"/>
        <v>0</v>
      </c>
      <c r="BJ82" s="8">
        <f t="shared" si="54"/>
        <v>0</v>
      </c>
      <c r="BK82" s="8">
        <f t="shared" si="54"/>
        <v>0</v>
      </c>
      <c r="BL82" s="8">
        <f t="shared" si="54"/>
        <v>0</v>
      </c>
      <c r="BM82" s="8">
        <f t="shared" si="54"/>
        <v>0</v>
      </c>
      <c r="BN82" s="8">
        <f t="shared" si="54"/>
        <v>0</v>
      </c>
      <c r="BO82" s="8">
        <f t="shared" si="54"/>
        <v>0</v>
      </c>
      <c r="BP82" s="8">
        <f t="shared" ref="BP82:DA85" si="55">COUNTIF(BP$3:BP$6,$C82)</f>
        <v>0</v>
      </c>
      <c r="BQ82" s="8">
        <f t="shared" si="55"/>
        <v>0</v>
      </c>
      <c r="BR82" s="8">
        <f t="shared" si="55"/>
        <v>0</v>
      </c>
      <c r="BS82" s="8">
        <f t="shared" si="55"/>
        <v>0</v>
      </c>
      <c r="BT82" s="8">
        <f t="shared" si="55"/>
        <v>0</v>
      </c>
      <c r="BU82" s="8">
        <f t="shared" si="55"/>
        <v>0</v>
      </c>
      <c r="BV82" s="8">
        <f t="shared" si="55"/>
        <v>0</v>
      </c>
      <c r="BW82" s="8">
        <f t="shared" si="55"/>
        <v>0</v>
      </c>
      <c r="BX82" s="8">
        <f t="shared" si="55"/>
        <v>0</v>
      </c>
      <c r="BY82" s="8">
        <f t="shared" si="55"/>
        <v>0</v>
      </c>
      <c r="BZ82" s="8">
        <f t="shared" si="55"/>
        <v>0</v>
      </c>
      <c r="CA82" s="8">
        <f t="shared" si="55"/>
        <v>0</v>
      </c>
      <c r="CB82" s="8">
        <f t="shared" si="55"/>
        <v>0</v>
      </c>
      <c r="CC82" s="8">
        <f t="shared" si="55"/>
        <v>0</v>
      </c>
      <c r="CD82" s="8">
        <f t="shared" si="55"/>
        <v>0</v>
      </c>
      <c r="CE82" s="8">
        <f t="shared" si="55"/>
        <v>0</v>
      </c>
      <c r="CF82" s="8">
        <f t="shared" si="55"/>
        <v>0</v>
      </c>
      <c r="CG82" s="8">
        <f t="shared" si="55"/>
        <v>0</v>
      </c>
      <c r="CH82" s="8">
        <f t="shared" si="55"/>
        <v>0</v>
      </c>
      <c r="CI82" s="8">
        <f t="shared" si="55"/>
        <v>0</v>
      </c>
      <c r="CJ82" s="8">
        <f t="shared" si="55"/>
        <v>0</v>
      </c>
      <c r="CK82" s="8">
        <f t="shared" si="55"/>
        <v>0</v>
      </c>
      <c r="CL82" s="8">
        <f t="shared" si="55"/>
        <v>0</v>
      </c>
      <c r="CM82" s="8">
        <f t="shared" si="55"/>
        <v>0</v>
      </c>
      <c r="CN82" s="8">
        <f t="shared" si="55"/>
        <v>0</v>
      </c>
      <c r="CO82" s="8">
        <f t="shared" si="55"/>
        <v>0</v>
      </c>
      <c r="CP82" s="8">
        <f t="shared" si="55"/>
        <v>0</v>
      </c>
      <c r="CQ82" s="8">
        <f t="shared" si="55"/>
        <v>0</v>
      </c>
      <c r="CR82" s="8">
        <f t="shared" si="55"/>
        <v>0</v>
      </c>
      <c r="CS82" s="8">
        <f t="shared" si="55"/>
        <v>0</v>
      </c>
      <c r="CT82" s="8">
        <f t="shared" si="55"/>
        <v>0</v>
      </c>
      <c r="CU82" s="8">
        <f t="shared" si="55"/>
        <v>1</v>
      </c>
      <c r="CV82" s="8">
        <f t="shared" si="55"/>
        <v>0</v>
      </c>
      <c r="CW82" s="8">
        <f t="shared" si="55"/>
        <v>0</v>
      </c>
      <c r="CX82" s="8">
        <f t="shared" si="55"/>
        <v>0</v>
      </c>
      <c r="CY82" s="8">
        <f t="shared" si="55"/>
        <v>0</v>
      </c>
      <c r="CZ82" s="8">
        <f t="shared" si="55"/>
        <v>0</v>
      </c>
      <c r="DA82" s="9">
        <f t="shared" si="55"/>
        <v>0</v>
      </c>
      <c r="DB82" s="63"/>
      <c r="DC82" s="64"/>
      <c r="DD82" s="65" t="s">
        <v>287</v>
      </c>
      <c r="DE82">
        <f t="shared" si="45"/>
        <v>40431473</v>
      </c>
      <c r="DF82">
        <f t="shared" si="46"/>
        <v>10107868.25</v>
      </c>
      <c r="DG82">
        <f t="shared" si="47"/>
        <v>10107868.25</v>
      </c>
      <c r="DH82" s="64"/>
    </row>
    <row r="83" spans="1:112" x14ac:dyDescent="0.3">
      <c r="A83" s="63"/>
      <c r="B83" s="64"/>
      <c r="C83" s="65" t="s">
        <v>324</v>
      </c>
      <c r="D83" s="38">
        <f t="shared" si="27"/>
        <v>0</v>
      </c>
      <c r="E83" s="24">
        <f t="shared" ref="E83:BP86" si="56">COUNTIF(E$3:E$6,$C83)</f>
        <v>0</v>
      </c>
      <c r="F83" s="24">
        <f t="shared" si="56"/>
        <v>0</v>
      </c>
      <c r="G83" s="24">
        <f t="shared" si="56"/>
        <v>0</v>
      </c>
      <c r="H83" s="24">
        <f t="shared" si="56"/>
        <v>0</v>
      </c>
      <c r="I83" s="24">
        <f t="shared" si="56"/>
        <v>0</v>
      </c>
      <c r="J83" s="8">
        <f t="shared" si="56"/>
        <v>0</v>
      </c>
      <c r="K83" s="8">
        <f t="shared" si="56"/>
        <v>0</v>
      </c>
      <c r="L83" s="8">
        <f t="shared" si="56"/>
        <v>0</v>
      </c>
      <c r="M83" s="8">
        <f t="shared" si="56"/>
        <v>0</v>
      </c>
      <c r="N83" s="8">
        <f t="shared" si="56"/>
        <v>0</v>
      </c>
      <c r="O83" s="8">
        <f t="shared" si="56"/>
        <v>0</v>
      </c>
      <c r="P83" s="8">
        <f t="shared" si="56"/>
        <v>0</v>
      </c>
      <c r="Q83" s="8">
        <f t="shared" si="56"/>
        <v>0</v>
      </c>
      <c r="R83" s="8">
        <f t="shared" si="56"/>
        <v>0</v>
      </c>
      <c r="S83" s="8">
        <f t="shared" si="56"/>
        <v>0</v>
      </c>
      <c r="T83" s="8">
        <f t="shared" si="56"/>
        <v>0</v>
      </c>
      <c r="U83" s="8">
        <f t="shared" si="56"/>
        <v>0</v>
      </c>
      <c r="V83" s="8">
        <f t="shared" si="56"/>
        <v>0</v>
      </c>
      <c r="W83" s="8">
        <f t="shared" si="56"/>
        <v>0</v>
      </c>
      <c r="X83" s="8">
        <f t="shared" si="56"/>
        <v>0</v>
      </c>
      <c r="Y83" s="8">
        <f t="shared" si="56"/>
        <v>0</v>
      </c>
      <c r="Z83" s="8">
        <f t="shared" si="56"/>
        <v>0</v>
      </c>
      <c r="AA83" s="8">
        <f t="shared" si="56"/>
        <v>0</v>
      </c>
      <c r="AB83" s="8">
        <f t="shared" si="56"/>
        <v>0</v>
      </c>
      <c r="AC83" s="8">
        <f t="shared" si="56"/>
        <v>0</v>
      </c>
      <c r="AD83" s="8">
        <f t="shared" si="56"/>
        <v>0</v>
      </c>
      <c r="AE83" s="8">
        <f t="shared" si="56"/>
        <v>0</v>
      </c>
      <c r="AF83" s="8">
        <f t="shared" si="56"/>
        <v>0</v>
      </c>
      <c r="AG83" s="8">
        <f t="shared" si="56"/>
        <v>0</v>
      </c>
      <c r="AH83" s="8">
        <f t="shared" si="56"/>
        <v>0</v>
      </c>
      <c r="AI83" s="8">
        <f t="shared" si="56"/>
        <v>0</v>
      </c>
      <c r="AJ83" s="8">
        <f t="shared" si="56"/>
        <v>0</v>
      </c>
      <c r="AK83" s="8">
        <f t="shared" si="56"/>
        <v>0</v>
      </c>
      <c r="AL83" s="8">
        <f t="shared" si="56"/>
        <v>0</v>
      </c>
      <c r="AM83" s="8">
        <f t="shared" si="56"/>
        <v>0</v>
      </c>
      <c r="AN83" s="8">
        <f t="shared" si="56"/>
        <v>0</v>
      </c>
      <c r="AO83" s="8">
        <f t="shared" si="56"/>
        <v>0</v>
      </c>
      <c r="AP83" s="8">
        <f t="shared" si="56"/>
        <v>0</v>
      </c>
      <c r="AQ83" s="8">
        <f t="shared" si="56"/>
        <v>0</v>
      </c>
      <c r="AR83" s="8">
        <f t="shared" si="56"/>
        <v>0</v>
      </c>
      <c r="AS83" s="8">
        <f t="shared" si="56"/>
        <v>0</v>
      </c>
      <c r="AT83" s="8">
        <f t="shared" si="56"/>
        <v>0</v>
      </c>
      <c r="AU83" s="8">
        <f t="shared" si="56"/>
        <v>0</v>
      </c>
      <c r="AV83" s="8">
        <f t="shared" si="56"/>
        <v>0</v>
      </c>
      <c r="AW83" s="8">
        <f t="shared" si="56"/>
        <v>0</v>
      </c>
      <c r="AX83" s="8">
        <f t="shared" si="56"/>
        <v>0</v>
      </c>
      <c r="AY83" s="8">
        <f t="shared" si="56"/>
        <v>0</v>
      </c>
      <c r="AZ83" s="8">
        <f t="shared" si="56"/>
        <v>0</v>
      </c>
      <c r="BA83" s="8">
        <f t="shared" si="56"/>
        <v>0</v>
      </c>
      <c r="BB83" s="8">
        <f t="shared" si="56"/>
        <v>0</v>
      </c>
      <c r="BC83" s="8">
        <f t="shared" si="56"/>
        <v>0</v>
      </c>
      <c r="BD83" s="8">
        <f t="shared" si="56"/>
        <v>0</v>
      </c>
      <c r="BE83" s="8">
        <f t="shared" si="56"/>
        <v>0</v>
      </c>
      <c r="BF83" s="8">
        <f t="shared" si="56"/>
        <v>0</v>
      </c>
      <c r="BG83" s="8">
        <f t="shared" si="56"/>
        <v>0</v>
      </c>
      <c r="BH83" s="8">
        <f t="shared" si="56"/>
        <v>1</v>
      </c>
      <c r="BI83" s="8">
        <f t="shared" si="56"/>
        <v>0</v>
      </c>
      <c r="BJ83" s="8">
        <f t="shared" si="56"/>
        <v>0</v>
      </c>
      <c r="BK83" s="8">
        <f t="shared" si="56"/>
        <v>0</v>
      </c>
      <c r="BL83" s="8">
        <f t="shared" si="56"/>
        <v>0</v>
      </c>
      <c r="BM83" s="8">
        <f t="shared" si="56"/>
        <v>0</v>
      </c>
      <c r="BN83" s="8">
        <f t="shared" si="56"/>
        <v>0</v>
      </c>
      <c r="BO83" s="8">
        <f t="shared" si="56"/>
        <v>0</v>
      </c>
      <c r="BP83" s="8">
        <f t="shared" si="56"/>
        <v>0</v>
      </c>
      <c r="BQ83" s="8">
        <f t="shared" si="55"/>
        <v>0</v>
      </c>
      <c r="BR83" s="8">
        <f t="shared" si="55"/>
        <v>0</v>
      </c>
      <c r="BS83" s="8">
        <f t="shared" si="55"/>
        <v>0</v>
      </c>
      <c r="BT83" s="8">
        <f t="shared" si="55"/>
        <v>0</v>
      </c>
      <c r="BU83" s="8">
        <f t="shared" si="55"/>
        <v>0</v>
      </c>
      <c r="BV83" s="8">
        <f t="shared" si="55"/>
        <v>0</v>
      </c>
      <c r="BW83" s="8">
        <f t="shared" si="55"/>
        <v>0</v>
      </c>
      <c r="BX83" s="8">
        <f t="shared" si="55"/>
        <v>0</v>
      </c>
      <c r="BY83" s="8">
        <f t="shared" si="55"/>
        <v>0</v>
      </c>
      <c r="BZ83" s="8">
        <f t="shared" si="55"/>
        <v>0</v>
      </c>
      <c r="CA83" s="8">
        <f t="shared" si="55"/>
        <v>0</v>
      </c>
      <c r="CB83" s="8">
        <f t="shared" si="55"/>
        <v>0</v>
      </c>
      <c r="CC83" s="8">
        <f t="shared" si="55"/>
        <v>0</v>
      </c>
      <c r="CD83" s="8">
        <f t="shared" si="55"/>
        <v>0</v>
      </c>
      <c r="CE83" s="8">
        <f t="shared" si="55"/>
        <v>0</v>
      </c>
      <c r="CF83" s="8">
        <f t="shared" si="55"/>
        <v>0</v>
      </c>
      <c r="CG83" s="8">
        <f t="shared" si="55"/>
        <v>0</v>
      </c>
      <c r="CH83" s="8">
        <f t="shared" si="55"/>
        <v>0</v>
      </c>
      <c r="CI83" s="8">
        <f t="shared" si="55"/>
        <v>0</v>
      </c>
      <c r="CJ83" s="8">
        <f t="shared" si="55"/>
        <v>0</v>
      </c>
      <c r="CK83" s="8">
        <f t="shared" si="55"/>
        <v>0</v>
      </c>
      <c r="CL83" s="8">
        <f t="shared" si="55"/>
        <v>0</v>
      </c>
      <c r="CM83" s="8">
        <f t="shared" si="55"/>
        <v>0</v>
      </c>
      <c r="CN83" s="8">
        <f t="shared" si="55"/>
        <v>0</v>
      </c>
      <c r="CO83" s="8">
        <f t="shared" si="55"/>
        <v>0</v>
      </c>
      <c r="CP83" s="8">
        <f t="shared" si="55"/>
        <v>0</v>
      </c>
      <c r="CQ83" s="8">
        <f t="shared" si="55"/>
        <v>0</v>
      </c>
      <c r="CR83" s="8">
        <f t="shared" si="55"/>
        <v>0</v>
      </c>
      <c r="CS83" s="8">
        <f t="shared" si="55"/>
        <v>0</v>
      </c>
      <c r="CT83" s="8">
        <f t="shared" si="55"/>
        <v>0</v>
      </c>
      <c r="CU83" s="8">
        <f t="shared" si="55"/>
        <v>0</v>
      </c>
      <c r="CV83" s="8">
        <f t="shared" si="55"/>
        <v>0</v>
      </c>
      <c r="CW83" s="8">
        <f t="shared" si="55"/>
        <v>0</v>
      </c>
      <c r="CX83" s="8">
        <f t="shared" si="55"/>
        <v>0</v>
      </c>
      <c r="CY83" s="8">
        <f t="shared" si="55"/>
        <v>0</v>
      </c>
      <c r="CZ83" s="8">
        <f t="shared" si="55"/>
        <v>0</v>
      </c>
      <c r="DA83" s="9">
        <f t="shared" si="55"/>
        <v>0</v>
      </c>
      <c r="DB83" s="63"/>
      <c r="DC83" s="64"/>
      <c r="DD83" s="65" t="s">
        <v>324</v>
      </c>
      <c r="DE83">
        <f t="shared" si="45"/>
        <v>11409095</v>
      </c>
      <c r="DF83">
        <f t="shared" si="46"/>
        <v>2852273.75</v>
      </c>
      <c r="DG83">
        <f t="shared" si="47"/>
        <v>3803031.6666666665</v>
      </c>
      <c r="DH83" s="64"/>
    </row>
    <row r="84" spans="1:112" x14ac:dyDescent="0.3">
      <c r="A84" s="63"/>
      <c r="B84" s="64"/>
      <c r="C84" s="65" t="s">
        <v>315</v>
      </c>
      <c r="D84" s="38">
        <f t="shared" si="27"/>
        <v>0</v>
      </c>
      <c r="E84" s="24">
        <f t="shared" si="56"/>
        <v>0</v>
      </c>
      <c r="F84" s="24">
        <f t="shared" si="56"/>
        <v>0</v>
      </c>
      <c r="G84" s="24">
        <f t="shared" si="56"/>
        <v>0</v>
      </c>
      <c r="H84" s="24">
        <f t="shared" si="56"/>
        <v>0</v>
      </c>
      <c r="I84" s="24">
        <f t="shared" si="56"/>
        <v>0</v>
      </c>
      <c r="J84" s="8">
        <f t="shared" si="56"/>
        <v>0</v>
      </c>
      <c r="K84" s="8">
        <f t="shared" si="56"/>
        <v>0</v>
      </c>
      <c r="L84" s="8">
        <f t="shared" si="56"/>
        <v>0</v>
      </c>
      <c r="M84" s="8">
        <f t="shared" si="56"/>
        <v>0</v>
      </c>
      <c r="N84" s="8">
        <f t="shared" si="56"/>
        <v>0</v>
      </c>
      <c r="O84" s="8">
        <f t="shared" si="56"/>
        <v>0</v>
      </c>
      <c r="P84" s="8">
        <f t="shared" si="56"/>
        <v>0</v>
      </c>
      <c r="Q84" s="8">
        <f t="shared" si="56"/>
        <v>0</v>
      </c>
      <c r="R84" s="8">
        <f t="shared" si="56"/>
        <v>0</v>
      </c>
      <c r="S84" s="8">
        <f t="shared" si="56"/>
        <v>0</v>
      </c>
      <c r="T84" s="8">
        <f t="shared" si="56"/>
        <v>0</v>
      </c>
      <c r="U84" s="8">
        <f t="shared" si="56"/>
        <v>0</v>
      </c>
      <c r="V84" s="8">
        <f t="shared" si="56"/>
        <v>0</v>
      </c>
      <c r="W84" s="8">
        <f t="shared" si="56"/>
        <v>0</v>
      </c>
      <c r="X84" s="8">
        <f t="shared" si="56"/>
        <v>0</v>
      </c>
      <c r="Y84" s="8">
        <f t="shared" si="56"/>
        <v>0</v>
      </c>
      <c r="Z84" s="8">
        <f t="shared" si="56"/>
        <v>0</v>
      </c>
      <c r="AA84" s="8">
        <f t="shared" si="56"/>
        <v>0</v>
      </c>
      <c r="AB84" s="8">
        <f t="shared" si="56"/>
        <v>0</v>
      </c>
      <c r="AC84" s="8">
        <f t="shared" si="56"/>
        <v>0</v>
      </c>
      <c r="AD84" s="8">
        <f t="shared" si="56"/>
        <v>0</v>
      </c>
      <c r="AE84" s="8">
        <f t="shared" si="56"/>
        <v>0</v>
      </c>
      <c r="AF84" s="8">
        <f t="shared" si="56"/>
        <v>0</v>
      </c>
      <c r="AG84" s="8">
        <f t="shared" si="56"/>
        <v>0</v>
      </c>
      <c r="AH84" s="8">
        <f t="shared" si="56"/>
        <v>0</v>
      </c>
      <c r="AI84" s="8">
        <f t="shared" si="56"/>
        <v>0</v>
      </c>
      <c r="AJ84" s="8">
        <f t="shared" si="56"/>
        <v>0</v>
      </c>
      <c r="AK84" s="8">
        <f t="shared" si="56"/>
        <v>0</v>
      </c>
      <c r="AL84" s="8">
        <f t="shared" si="56"/>
        <v>0</v>
      </c>
      <c r="AM84" s="8">
        <f t="shared" si="56"/>
        <v>0</v>
      </c>
      <c r="AN84" s="8">
        <f t="shared" si="56"/>
        <v>0</v>
      </c>
      <c r="AO84" s="8">
        <f t="shared" si="56"/>
        <v>0</v>
      </c>
      <c r="AP84" s="8">
        <f t="shared" si="56"/>
        <v>0</v>
      </c>
      <c r="AQ84" s="8">
        <f t="shared" si="56"/>
        <v>0</v>
      </c>
      <c r="AR84" s="8">
        <f t="shared" si="56"/>
        <v>0</v>
      </c>
      <c r="AS84" s="8">
        <f t="shared" si="56"/>
        <v>0</v>
      </c>
      <c r="AT84" s="8">
        <f t="shared" si="56"/>
        <v>0</v>
      </c>
      <c r="AU84" s="8">
        <f t="shared" si="56"/>
        <v>0</v>
      </c>
      <c r="AV84" s="8">
        <f t="shared" si="56"/>
        <v>0</v>
      </c>
      <c r="AW84" s="8">
        <f t="shared" si="56"/>
        <v>0</v>
      </c>
      <c r="AX84" s="8">
        <f t="shared" si="56"/>
        <v>0</v>
      </c>
      <c r="AY84" s="8">
        <f t="shared" si="56"/>
        <v>0</v>
      </c>
      <c r="AZ84" s="8">
        <f t="shared" si="56"/>
        <v>1</v>
      </c>
      <c r="BA84" s="8">
        <f t="shared" si="56"/>
        <v>0</v>
      </c>
      <c r="BB84" s="8">
        <f t="shared" si="56"/>
        <v>0</v>
      </c>
      <c r="BC84" s="8">
        <f t="shared" si="56"/>
        <v>0</v>
      </c>
      <c r="BD84" s="8">
        <f t="shared" si="56"/>
        <v>0</v>
      </c>
      <c r="BE84" s="8">
        <f t="shared" si="56"/>
        <v>0</v>
      </c>
      <c r="BF84" s="8">
        <f t="shared" si="56"/>
        <v>0</v>
      </c>
      <c r="BG84" s="8">
        <f t="shared" si="56"/>
        <v>0</v>
      </c>
      <c r="BH84" s="8">
        <f t="shared" si="56"/>
        <v>0</v>
      </c>
      <c r="BI84" s="8">
        <f t="shared" si="56"/>
        <v>0</v>
      </c>
      <c r="BJ84" s="8">
        <f t="shared" si="56"/>
        <v>0</v>
      </c>
      <c r="BK84" s="8">
        <f t="shared" si="56"/>
        <v>0</v>
      </c>
      <c r="BL84" s="8">
        <f t="shared" si="56"/>
        <v>0</v>
      </c>
      <c r="BM84" s="8">
        <f t="shared" si="56"/>
        <v>0</v>
      </c>
      <c r="BN84" s="8">
        <f t="shared" si="56"/>
        <v>0</v>
      </c>
      <c r="BO84" s="8">
        <f t="shared" si="56"/>
        <v>0</v>
      </c>
      <c r="BP84" s="8">
        <f t="shared" si="56"/>
        <v>0</v>
      </c>
      <c r="BQ84" s="8">
        <f t="shared" si="55"/>
        <v>0</v>
      </c>
      <c r="BR84" s="8">
        <f t="shared" si="55"/>
        <v>1</v>
      </c>
      <c r="BS84" s="8">
        <f t="shared" si="55"/>
        <v>0</v>
      </c>
      <c r="BT84" s="8">
        <f t="shared" si="55"/>
        <v>0</v>
      </c>
      <c r="BU84" s="8">
        <f t="shared" si="55"/>
        <v>0</v>
      </c>
      <c r="BV84" s="8">
        <f t="shared" si="55"/>
        <v>0</v>
      </c>
      <c r="BW84" s="8">
        <f t="shared" si="55"/>
        <v>0</v>
      </c>
      <c r="BX84" s="8">
        <f t="shared" si="55"/>
        <v>0</v>
      </c>
      <c r="BY84" s="8">
        <f t="shared" si="55"/>
        <v>0</v>
      </c>
      <c r="BZ84" s="8">
        <f t="shared" si="55"/>
        <v>0</v>
      </c>
      <c r="CA84" s="8">
        <f t="shared" si="55"/>
        <v>0</v>
      </c>
      <c r="CB84" s="8">
        <f t="shared" si="55"/>
        <v>0</v>
      </c>
      <c r="CC84" s="8">
        <f t="shared" si="55"/>
        <v>0</v>
      </c>
      <c r="CD84" s="8">
        <f t="shared" si="55"/>
        <v>0</v>
      </c>
      <c r="CE84" s="8">
        <f t="shared" si="55"/>
        <v>0</v>
      </c>
      <c r="CF84" s="8">
        <f t="shared" si="55"/>
        <v>0</v>
      </c>
      <c r="CG84" s="8">
        <f t="shared" si="55"/>
        <v>0</v>
      </c>
      <c r="CH84" s="8">
        <f t="shared" si="55"/>
        <v>0</v>
      </c>
      <c r="CI84" s="8">
        <f t="shared" si="55"/>
        <v>0</v>
      </c>
      <c r="CJ84" s="8">
        <f t="shared" si="55"/>
        <v>0</v>
      </c>
      <c r="CK84" s="8">
        <f t="shared" si="55"/>
        <v>0</v>
      </c>
      <c r="CL84" s="8">
        <f t="shared" si="55"/>
        <v>0</v>
      </c>
      <c r="CM84" s="8">
        <f t="shared" si="55"/>
        <v>0</v>
      </c>
      <c r="CN84" s="8">
        <f t="shared" si="55"/>
        <v>0</v>
      </c>
      <c r="CO84" s="8">
        <f t="shared" si="55"/>
        <v>0</v>
      </c>
      <c r="CP84" s="8">
        <f t="shared" si="55"/>
        <v>0</v>
      </c>
      <c r="CQ84" s="8">
        <f t="shared" si="55"/>
        <v>0</v>
      </c>
      <c r="CR84" s="8">
        <f t="shared" si="55"/>
        <v>0</v>
      </c>
      <c r="CS84" s="8">
        <f t="shared" si="55"/>
        <v>0</v>
      </c>
      <c r="CT84" s="8">
        <f t="shared" si="55"/>
        <v>0</v>
      </c>
      <c r="CU84" s="8">
        <f t="shared" si="55"/>
        <v>0</v>
      </c>
      <c r="CV84" s="8">
        <f t="shared" si="55"/>
        <v>0</v>
      </c>
      <c r="CW84" s="8">
        <f t="shared" si="55"/>
        <v>0</v>
      </c>
      <c r="CX84" s="8">
        <f t="shared" si="55"/>
        <v>0</v>
      </c>
      <c r="CY84" s="8">
        <f t="shared" si="55"/>
        <v>0</v>
      </c>
      <c r="CZ84" s="8">
        <f t="shared" si="55"/>
        <v>0</v>
      </c>
      <c r="DA84" s="9">
        <f t="shared" si="55"/>
        <v>0</v>
      </c>
      <c r="DB84" s="63"/>
      <c r="DC84" s="64"/>
      <c r="DD84" s="65" t="s">
        <v>315</v>
      </c>
      <c r="DE84">
        <f t="shared" si="45"/>
        <v>22216422</v>
      </c>
      <c r="DF84">
        <f t="shared" si="46"/>
        <v>5554105.5</v>
      </c>
      <c r="DG84">
        <f t="shared" si="47"/>
        <v>6587481.666666666</v>
      </c>
      <c r="DH84" s="64"/>
    </row>
    <row r="85" spans="1:112" x14ac:dyDescent="0.3">
      <c r="A85" s="63"/>
      <c r="B85" s="64"/>
      <c r="C85" s="65" t="s">
        <v>329</v>
      </c>
      <c r="D85" s="38">
        <f t="shared" si="27"/>
        <v>0</v>
      </c>
      <c r="E85" s="24">
        <f t="shared" si="56"/>
        <v>0</v>
      </c>
      <c r="F85" s="24">
        <f t="shared" si="56"/>
        <v>0</v>
      </c>
      <c r="G85" s="24">
        <f t="shared" si="56"/>
        <v>0</v>
      </c>
      <c r="H85" s="24">
        <f t="shared" si="56"/>
        <v>0</v>
      </c>
      <c r="I85" s="24">
        <f t="shared" si="56"/>
        <v>0</v>
      </c>
      <c r="J85" s="8">
        <f t="shared" si="56"/>
        <v>0</v>
      </c>
      <c r="K85" s="8">
        <f t="shared" si="56"/>
        <v>0</v>
      </c>
      <c r="L85" s="8">
        <f t="shared" si="56"/>
        <v>0</v>
      </c>
      <c r="M85" s="8">
        <f t="shared" si="56"/>
        <v>0</v>
      </c>
      <c r="N85" s="8">
        <f t="shared" si="56"/>
        <v>0</v>
      </c>
      <c r="O85" s="8">
        <f t="shared" si="56"/>
        <v>0</v>
      </c>
      <c r="P85" s="8">
        <f t="shared" si="56"/>
        <v>0</v>
      </c>
      <c r="Q85" s="8">
        <f t="shared" si="56"/>
        <v>0</v>
      </c>
      <c r="R85" s="8">
        <f t="shared" si="56"/>
        <v>0</v>
      </c>
      <c r="S85" s="8">
        <f t="shared" si="56"/>
        <v>0</v>
      </c>
      <c r="T85" s="8">
        <f t="shared" si="56"/>
        <v>0</v>
      </c>
      <c r="U85" s="8">
        <f t="shared" si="56"/>
        <v>0</v>
      </c>
      <c r="V85" s="8">
        <f t="shared" si="56"/>
        <v>0</v>
      </c>
      <c r="W85" s="8">
        <f t="shared" si="56"/>
        <v>0</v>
      </c>
      <c r="X85" s="8">
        <f t="shared" si="56"/>
        <v>0</v>
      </c>
      <c r="Y85" s="8">
        <f t="shared" si="56"/>
        <v>0</v>
      </c>
      <c r="Z85" s="8">
        <f t="shared" si="56"/>
        <v>0</v>
      </c>
      <c r="AA85" s="8">
        <f t="shared" si="56"/>
        <v>0</v>
      </c>
      <c r="AB85" s="8">
        <f t="shared" si="56"/>
        <v>0</v>
      </c>
      <c r="AC85" s="8">
        <f t="shared" si="56"/>
        <v>0</v>
      </c>
      <c r="AD85" s="8">
        <f t="shared" si="56"/>
        <v>0</v>
      </c>
      <c r="AE85" s="8">
        <f t="shared" si="56"/>
        <v>0</v>
      </c>
      <c r="AF85" s="8">
        <f t="shared" si="56"/>
        <v>0</v>
      </c>
      <c r="AG85" s="8">
        <f t="shared" si="56"/>
        <v>0</v>
      </c>
      <c r="AH85" s="8">
        <f t="shared" si="56"/>
        <v>0</v>
      </c>
      <c r="AI85" s="8">
        <f t="shared" si="56"/>
        <v>0</v>
      </c>
      <c r="AJ85" s="8">
        <f t="shared" si="56"/>
        <v>0</v>
      </c>
      <c r="AK85" s="8">
        <f t="shared" si="56"/>
        <v>0</v>
      </c>
      <c r="AL85" s="8">
        <f t="shared" si="56"/>
        <v>0</v>
      </c>
      <c r="AM85" s="8">
        <f t="shared" si="56"/>
        <v>0</v>
      </c>
      <c r="AN85" s="8">
        <f t="shared" si="56"/>
        <v>0</v>
      </c>
      <c r="AO85" s="8">
        <f t="shared" si="56"/>
        <v>0</v>
      </c>
      <c r="AP85" s="8">
        <f t="shared" si="56"/>
        <v>0</v>
      </c>
      <c r="AQ85" s="8">
        <f t="shared" si="56"/>
        <v>0</v>
      </c>
      <c r="AR85" s="8">
        <f t="shared" si="56"/>
        <v>0</v>
      </c>
      <c r="AS85" s="8">
        <f t="shared" si="56"/>
        <v>0</v>
      </c>
      <c r="AT85" s="8">
        <f t="shared" si="56"/>
        <v>0</v>
      </c>
      <c r="AU85" s="8">
        <f t="shared" si="56"/>
        <v>0</v>
      </c>
      <c r="AV85" s="8">
        <f t="shared" si="56"/>
        <v>0</v>
      </c>
      <c r="AW85" s="8">
        <f t="shared" si="56"/>
        <v>0</v>
      </c>
      <c r="AX85" s="8">
        <f t="shared" si="56"/>
        <v>0</v>
      </c>
      <c r="AY85" s="8">
        <f t="shared" si="56"/>
        <v>0</v>
      </c>
      <c r="AZ85" s="8">
        <f t="shared" si="56"/>
        <v>0</v>
      </c>
      <c r="BA85" s="8">
        <f t="shared" si="56"/>
        <v>0</v>
      </c>
      <c r="BB85" s="8">
        <f t="shared" si="56"/>
        <v>0</v>
      </c>
      <c r="BC85" s="8">
        <f t="shared" si="56"/>
        <v>0</v>
      </c>
      <c r="BD85" s="8">
        <f t="shared" si="56"/>
        <v>0</v>
      </c>
      <c r="BE85" s="8">
        <f t="shared" si="56"/>
        <v>0</v>
      </c>
      <c r="BF85" s="8">
        <f t="shared" si="56"/>
        <v>0</v>
      </c>
      <c r="BG85" s="8">
        <f t="shared" si="56"/>
        <v>0</v>
      </c>
      <c r="BH85" s="8">
        <f t="shared" si="56"/>
        <v>0</v>
      </c>
      <c r="BI85" s="8">
        <f t="shared" si="56"/>
        <v>0</v>
      </c>
      <c r="BJ85" s="8">
        <f t="shared" si="56"/>
        <v>0</v>
      </c>
      <c r="BK85" s="8">
        <f t="shared" si="56"/>
        <v>0</v>
      </c>
      <c r="BL85" s="8">
        <f t="shared" si="56"/>
        <v>1</v>
      </c>
      <c r="BM85" s="8">
        <f t="shared" si="56"/>
        <v>0</v>
      </c>
      <c r="BN85" s="8">
        <f t="shared" si="56"/>
        <v>0</v>
      </c>
      <c r="BO85" s="8">
        <f t="shared" si="56"/>
        <v>0</v>
      </c>
      <c r="BP85" s="8">
        <f t="shared" si="56"/>
        <v>0</v>
      </c>
      <c r="BQ85" s="8">
        <f t="shared" si="55"/>
        <v>0</v>
      </c>
      <c r="BR85" s="8">
        <f t="shared" si="55"/>
        <v>0</v>
      </c>
      <c r="BS85" s="8">
        <f t="shared" si="55"/>
        <v>0</v>
      </c>
      <c r="BT85" s="8">
        <f t="shared" si="55"/>
        <v>0</v>
      </c>
      <c r="BU85" s="8">
        <f t="shared" si="55"/>
        <v>0</v>
      </c>
      <c r="BV85" s="8">
        <f t="shared" si="55"/>
        <v>0</v>
      </c>
      <c r="BW85" s="8">
        <f t="shared" si="55"/>
        <v>0</v>
      </c>
      <c r="BX85" s="8">
        <f t="shared" si="55"/>
        <v>0</v>
      </c>
      <c r="BY85" s="8">
        <f t="shared" si="55"/>
        <v>0</v>
      </c>
      <c r="BZ85" s="8">
        <f t="shared" si="55"/>
        <v>0</v>
      </c>
      <c r="CA85" s="8">
        <f t="shared" si="55"/>
        <v>0</v>
      </c>
      <c r="CB85" s="8">
        <f t="shared" si="55"/>
        <v>0</v>
      </c>
      <c r="CC85" s="8">
        <f t="shared" si="55"/>
        <v>0</v>
      </c>
      <c r="CD85" s="8">
        <f t="shared" si="55"/>
        <v>0</v>
      </c>
      <c r="CE85" s="8">
        <f t="shared" si="55"/>
        <v>0</v>
      </c>
      <c r="CF85" s="8">
        <f t="shared" si="55"/>
        <v>0</v>
      </c>
      <c r="CG85" s="8">
        <f t="shared" si="55"/>
        <v>0</v>
      </c>
      <c r="CH85" s="8">
        <f t="shared" si="55"/>
        <v>0</v>
      </c>
      <c r="CI85" s="8">
        <f t="shared" si="55"/>
        <v>0</v>
      </c>
      <c r="CJ85" s="8">
        <f t="shared" si="55"/>
        <v>0</v>
      </c>
      <c r="CK85" s="8">
        <f t="shared" si="55"/>
        <v>0</v>
      </c>
      <c r="CL85" s="8">
        <f t="shared" si="55"/>
        <v>0</v>
      </c>
      <c r="CM85" s="8">
        <f t="shared" si="55"/>
        <v>0</v>
      </c>
      <c r="CN85" s="8">
        <f t="shared" si="55"/>
        <v>0</v>
      </c>
      <c r="CO85" s="8">
        <f t="shared" si="55"/>
        <v>0</v>
      </c>
      <c r="CP85" s="8">
        <f t="shared" si="55"/>
        <v>0</v>
      </c>
      <c r="CQ85" s="8">
        <f t="shared" si="55"/>
        <v>0</v>
      </c>
      <c r="CR85" s="8">
        <f t="shared" si="55"/>
        <v>0</v>
      </c>
      <c r="CS85" s="8">
        <f t="shared" si="55"/>
        <v>0</v>
      </c>
      <c r="CT85" s="8">
        <f t="shared" si="55"/>
        <v>0</v>
      </c>
      <c r="CU85" s="8">
        <f t="shared" si="55"/>
        <v>0</v>
      </c>
      <c r="CV85" s="8">
        <f t="shared" si="55"/>
        <v>0</v>
      </c>
      <c r="CW85" s="8">
        <f t="shared" si="55"/>
        <v>0</v>
      </c>
      <c r="CX85" s="8">
        <f t="shared" si="55"/>
        <v>0</v>
      </c>
      <c r="CY85" s="8">
        <f t="shared" si="55"/>
        <v>0</v>
      </c>
      <c r="CZ85" s="8">
        <f t="shared" si="55"/>
        <v>0</v>
      </c>
      <c r="DA85" s="9">
        <f t="shared" si="55"/>
        <v>0</v>
      </c>
      <c r="DB85" s="63"/>
      <c r="DC85" s="64"/>
      <c r="DD85" s="65" t="s">
        <v>329</v>
      </c>
      <c r="DE85">
        <f t="shared" si="45"/>
        <v>10413754</v>
      </c>
      <c r="DF85">
        <f t="shared" si="46"/>
        <v>3471251.333333333</v>
      </c>
      <c r="DG85">
        <f t="shared" si="47"/>
        <v>3471251.333333333</v>
      </c>
      <c r="DH85" s="64"/>
    </row>
    <row r="86" spans="1:112" x14ac:dyDescent="0.3">
      <c r="A86" s="63"/>
      <c r="B86" s="64"/>
      <c r="C86" s="65" t="s">
        <v>332</v>
      </c>
      <c r="D86" s="38">
        <f t="shared" si="27"/>
        <v>0</v>
      </c>
      <c r="E86" s="24">
        <f t="shared" si="56"/>
        <v>0</v>
      </c>
      <c r="F86" s="24">
        <f t="shared" si="56"/>
        <v>0</v>
      </c>
      <c r="G86" s="24">
        <f t="shared" si="56"/>
        <v>0</v>
      </c>
      <c r="H86" s="24">
        <f t="shared" si="56"/>
        <v>0</v>
      </c>
      <c r="I86" s="24">
        <f t="shared" si="56"/>
        <v>0</v>
      </c>
      <c r="J86" s="8">
        <f t="shared" si="56"/>
        <v>0</v>
      </c>
      <c r="K86" s="8">
        <f t="shared" si="56"/>
        <v>0</v>
      </c>
      <c r="L86" s="8">
        <f t="shared" si="56"/>
        <v>0</v>
      </c>
      <c r="M86" s="8">
        <f t="shared" si="56"/>
        <v>0</v>
      </c>
      <c r="N86" s="8">
        <f t="shared" si="56"/>
        <v>0</v>
      </c>
      <c r="O86" s="8">
        <f t="shared" si="56"/>
        <v>0</v>
      </c>
      <c r="P86" s="8">
        <f t="shared" si="56"/>
        <v>0</v>
      </c>
      <c r="Q86" s="8">
        <f t="shared" si="56"/>
        <v>0</v>
      </c>
      <c r="R86" s="8">
        <f t="shared" si="56"/>
        <v>0</v>
      </c>
      <c r="S86" s="8">
        <f t="shared" si="56"/>
        <v>0</v>
      </c>
      <c r="T86" s="8">
        <f t="shared" si="56"/>
        <v>0</v>
      </c>
      <c r="U86" s="8">
        <f t="shared" si="56"/>
        <v>0</v>
      </c>
      <c r="V86" s="8">
        <f t="shared" si="56"/>
        <v>0</v>
      </c>
      <c r="W86" s="8">
        <f t="shared" si="56"/>
        <v>0</v>
      </c>
      <c r="X86" s="8">
        <f t="shared" si="56"/>
        <v>0</v>
      </c>
      <c r="Y86" s="8">
        <f t="shared" si="56"/>
        <v>0</v>
      </c>
      <c r="Z86" s="8">
        <f t="shared" si="56"/>
        <v>0</v>
      </c>
      <c r="AA86" s="8">
        <f t="shared" si="56"/>
        <v>0</v>
      </c>
      <c r="AB86" s="8">
        <f t="shared" si="56"/>
        <v>0</v>
      </c>
      <c r="AC86" s="8">
        <f t="shared" si="56"/>
        <v>0</v>
      </c>
      <c r="AD86" s="8">
        <f t="shared" si="56"/>
        <v>0</v>
      </c>
      <c r="AE86" s="8">
        <f t="shared" si="56"/>
        <v>0</v>
      </c>
      <c r="AF86" s="8">
        <f t="shared" si="56"/>
        <v>0</v>
      </c>
      <c r="AG86" s="8">
        <f t="shared" si="56"/>
        <v>0</v>
      </c>
      <c r="AH86" s="8">
        <f t="shared" si="56"/>
        <v>0</v>
      </c>
      <c r="AI86" s="8">
        <f t="shared" si="56"/>
        <v>0</v>
      </c>
      <c r="AJ86" s="8">
        <f t="shared" si="56"/>
        <v>0</v>
      </c>
      <c r="AK86" s="8">
        <f t="shared" si="56"/>
        <v>0</v>
      </c>
      <c r="AL86" s="8">
        <f t="shared" si="56"/>
        <v>0</v>
      </c>
      <c r="AM86" s="8">
        <f t="shared" si="56"/>
        <v>0</v>
      </c>
      <c r="AN86" s="8">
        <f t="shared" si="56"/>
        <v>0</v>
      </c>
      <c r="AO86" s="8">
        <f t="shared" si="56"/>
        <v>0</v>
      </c>
      <c r="AP86" s="8">
        <f t="shared" si="56"/>
        <v>0</v>
      </c>
      <c r="AQ86" s="8">
        <f t="shared" si="56"/>
        <v>0</v>
      </c>
      <c r="AR86" s="8">
        <f t="shared" si="56"/>
        <v>0</v>
      </c>
      <c r="AS86" s="8">
        <f t="shared" si="56"/>
        <v>0</v>
      </c>
      <c r="AT86" s="8">
        <f t="shared" si="56"/>
        <v>0</v>
      </c>
      <c r="AU86" s="8">
        <f t="shared" si="56"/>
        <v>0</v>
      </c>
      <c r="AV86" s="8">
        <f t="shared" si="56"/>
        <v>0</v>
      </c>
      <c r="AW86" s="8">
        <f t="shared" si="56"/>
        <v>0</v>
      </c>
      <c r="AX86" s="8">
        <f t="shared" si="56"/>
        <v>0</v>
      </c>
      <c r="AY86" s="8">
        <f t="shared" si="56"/>
        <v>0</v>
      </c>
      <c r="AZ86" s="8">
        <f t="shared" si="56"/>
        <v>0</v>
      </c>
      <c r="BA86" s="8">
        <f t="shared" si="56"/>
        <v>0</v>
      </c>
      <c r="BB86" s="8">
        <f t="shared" si="56"/>
        <v>0</v>
      </c>
      <c r="BC86" s="8">
        <f t="shared" si="56"/>
        <v>0</v>
      </c>
      <c r="BD86" s="8">
        <f t="shared" si="56"/>
        <v>0</v>
      </c>
      <c r="BE86" s="8">
        <f t="shared" si="56"/>
        <v>0</v>
      </c>
      <c r="BF86" s="8">
        <f t="shared" si="56"/>
        <v>0</v>
      </c>
      <c r="BG86" s="8">
        <f t="shared" si="56"/>
        <v>0</v>
      </c>
      <c r="BH86" s="8">
        <f t="shared" si="56"/>
        <v>0</v>
      </c>
      <c r="BI86" s="8">
        <f t="shared" si="56"/>
        <v>0</v>
      </c>
      <c r="BJ86" s="8">
        <f t="shared" si="56"/>
        <v>0</v>
      </c>
      <c r="BK86" s="8">
        <f t="shared" si="56"/>
        <v>0</v>
      </c>
      <c r="BL86" s="8">
        <f t="shared" si="56"/>
        <v>0</v>
      </c>
      <c r="BM86" s="8">
        <f t="shared" si="56"/>
        <v>0</v>
      </c>
      <c r="BN86" s="8">
        <f t="shared" si="56"/>
        <v>0</v>
      </c>
      <c r="BO86" s="8">
        <f t="shared" si="56"/>
        <v>1</v>
      </c>
      <c r="BP86" s="8">
        <f t="shared" ref="BP86:DA89" si="57">COUNTIF(BP$3:BP$6,$C86)</f>
        <v>0</v>
      </c>
      <c r="BQ86" s="8">
        <f t="shared" si="57"/>
        <v>0</v>
      </c>
      <c r="BR86" s="8">
        <f t="shared" si="57"/>
        <v>0</v>
      </c>
      <c r="BS86" s="8">
        <f t="shared" si="57"/>
        <v>0</v>
      </c>
      <c r="BT86" s="8">
        <f t="shared" si="57"/>
        <v>0</v>
      </c>
      <c r="BU86" s="8">
        <f t="shared" si="57"/>
        <v>0</v>
      </c>
      <c r="BV86" s="8">
        <f t="shared" si="57"/>
        <v>0</v>
      </c>
      <c r="BW86" s="8">
        <f t="shared" si="57"/>
        <v>0</v>
      </c>
      <c r="BX86" s="8">
        <f t="shared" si="57"/>
        <v>0</v>
      </c>
      <c r="BY86" s="8">
        <f t="shared" si="57"/>
        <v>0</v>
      </c>
      <c r="BZ86" s="8">
        <f t="shared" si="57"/>
        <v>0</v>
      </c>
      <c r="CA86" s="8">
        <f t="shared" si="57"/>
        <v>0</v>
      </c>
      <c r="CB86" s="8">
        <f t="shared" si="57"/>
        <v>0</v>
      </c>
      <c r="CC86" s="8">
        <f t="shared" si="57"/>
        <v>0</v>
      </c>
      <c r="CD86" s="8">
        <f t="shared" si="57"/>
        <v>0</v>
      </c>
      <c r="CE86" s="8">
        <f t="shared" si="57"/>
        <v>0</v>
      </c>
      <c r="CF86" s="8">
        <f t="shared" si="57"/>
        <v>0</v>
      </c>
      <c r="CG86" s="8">
        <f t="shared" si="57"/>
        <v>0</v>
      </c>
      <c r="CH86" s="8">
        <f t="shared" si="57"/>
        <v>0</v>
      </c>
      <c r="CI86" s="8">
        <f t="shared" si="57"/>
        <v>0</v>
      </c>
      <c r="CJ86" s="8">
        <f t="shared" si="57"/>
        <v>0</v>
      </c>
      <c r="CK86" s="8">
        <f t="shared" si="57"/>
        <v>0</v>
      </c>
      <c r="CL86" s="8">
        <f t="shared" si="57"/>
        <v>0</v>
      </c>
      <c r="CM86" s="8">
        <f t="shared" si="57"/>
        <v>0</v>
      </c>
      <c r="CN86" s="8">
        <f t="shared" si="57"/>
        <v>0</v>
      </c>
      <c r="CO86" s="8">
        <f t="shared" si="57"/>
        <v>0</v>
      </c>
      <c r="CP86" s="8">
        <f t="shared" si="57"/>
        <v>0</v>
      </c>
      <c r="CQ86" s="8">
        <f t="shared" si="57"/>
        <v>0</v>
      </c>
      <c r="CR86" s="8">
        <f t="shared" si="57"/>
        <v>0</v>
      </c>
      <c r="CS86" s="8">
        <f t="shared" si="57"/>
        <v>0</v>
      </c>
      <c r="CT86" s="8">
        <f t="shared" si="57"/>
        <v>0</v>
      </c>
      <c r="CU86" s="8">
        <f t="shared" si="57"/>
        <v>0</v>
      </c>
      <c r="CV86" s="8">
        <f t="shared" si="57"/>
        <v>1</v>
      </c>
      <c r="CW86" s="8">
        <f t="shared" si="57"/>
        <v>0</v>
      </c>
      <c r="CX86" s="8">
        <f t="shared" si="57"/>
        <v>0</v>
      </c>
      <c r="CY86" s="8">
        <f t="shared" si="57"/>
        <v>0</v>
      </c>
      <c r="CZ86" s="8">
        <f t="shared" si="57"/>
        <v>0</v>
      </c>
      <c r="DA86" s="9">
        <f t="shared" si="57"/>
        <v>0</v>
      </c>
      <c r="DB86" s="63"/>
      <c r="DC86" s="64"/>
      <c r="DD86" s="65" t="s">
        <v>332</v>
      </c>
      <c r="DE86">
        <f t="shared" si="45"/>
        <v>15345303</v>
      </c>
      <c r="DF86">
        <f t="shared" si="46"/>
        <v>5115101</v>
      </c>
      <c r="DG86">
        <f t="shared" si="47"/>
        <v>6833712.5</v>
      </c>
      <c r="DH86" s="64"/>
    </row>
    <row r="87" spans="1:112" x14ac:dyDescent="0.3">
      <c r="A87" s="63"/>
      <c r="B87" s="64"/>
      <c r="C87" s="65" t="s">
        <v>284</v>
      </c>
      <c r="D87" s="38">
        <f t="shared" si="27"/>
        <v>0</v>
      </c>
      <c r="E87" s="24">
        <f t="shared" ref="E87:BP90" si="58">COUNTIF(E$3:E$6,$C87)</f>
        <v>0</v>
      </c>
      <c r="F87" s="24">
        <f t="shared" si="58"/>
        <v>0</v>
      </c>
      <c r="G87" s="24">
        <f t="shared" si="58"/>
        <v>0</v>
      </c>
      <c r="H87" s="24">
        <f t="shared" si="58"/>
        <v>0</v>
      </c>
      <c r="I87" s="24">
        <f t="shared" si="58"/>
        <v>0</v>
      </c>
      <c r="J87" s="8">
        <f t="shared" si="58"/>
        <v>0</v>
      </c>
      <c r="K87" s="8">
        <f t="shared" si="58"/>
        <v>0</v>
      </c>
      <c r="L87" s="8">
        <f t="shared" si="58"/>
        <v>0</v>
      </c>
      <c r="M87" s="8">
        <f t="shared" si="58"/>
        <v>0</v>
      </c>
      <c r="N87" s="8">
        <f t="shared" si="58"/>
        <v>0</v>
      </c>
      <c r="O87" s="8">
        <f t="shared" si="58"/>
        <v>0</v>
      </c>
      <c r="P87" s="8">
        <f t="shared" si="58"/>
        <v>0</v>
      </c>
      <c r="Q87" s="8">
        <f t="shared" si="58"/>
        <v>0</v>
      </c>
      <c r="R87" s="8">
        <f t="shared" si="58"/>
        <v>0</v>
      </c>
      <c r="S87" s="8">
        <f t="shared" si="58"/>
        <v>0</v>
      </c>
      <c r="T87" s="8">
        <f t="shared" si="58"/>
        <v>0</v>
      </c>
      <c r="U87" s="8">
        <f t="shared" si="58"/>
        <v>0</v>
      </c>
      <c r="V87" s="8">
        <f t="shared" si="58"/>
        <v>0</v>
      </c>
      <c r="W87" s="8">
        <f t="shared" si="58"/>
        <v>0</v>
      </c>
      <c r="X87" s="8">
        <f t="shared" si="58"/>
        <v>0</v>
      </c>
      <c r="Y87" s="8">
        <f t="shared" si="58"/>
        <v>0</v>
      </c>
      <c r="Z87" s="8">
        <f t="shared" si="58"/>
        <v>0</v>
      </c>
      <c r="AA87" s="8">
        <f t="shared" si="58"/>
        <v>0</v>
      </c>
      <c r="AB87" s="8">
        <f t="shared" si="58"/>
        <v>0</v>
      </c>
      <c r="AC87" s="8">
        <f t="shared" si="58"/>
        <v>0</v>
      </c>
      <c r="AD87" s="8">
        <f t="shared" si="58"/>
        <v>0</v>
      </c>
      <c r="AE87" s="8">
        <f t="shared" si="58"/>
        <v>0</v>
      </c>
      <c r="AF87" s="8">
        <f t="shared" si="58"/>
        <v>0</v>
      </c>
      <c r="AG87" s="8">
        <f t="shared" si="58"/>
        <v>0</v>
      </c>
      <c r="AH87" s="8">
        <f t="shared" si="58"/>
        <v>0</v>
      </c>
      <c r="AI87" s="8">
        <f t="shared" si="58"/>
        <v>0</v>
      </c>
      <c r="AJ87" s="8">
        <f t="shared" si="58"/>
        <v>0</v>
      </c>
      <c r="AK87" s="8">
        <f t="shared" si="58"/>
        <v>0</v>
      </c>
      <c r="AL87" s="8">
        <f t="shared" si="58"/>
        <v>0</v>
      </c>
      <c r="AM87" s="8">
        <f t="shared" si="58"/>
        <v>0</v>
      </c>
      <c r="AN87" s="8">
        <f t="shared" si="58"/>
        <v>0</v>
      </c>
      <c r="AO87" s="8">
        <f t="shared" si="58"/>
        <v>0</v>
      </c>
      <c r="AP87" s="8">
        <f t="shared" si="58"/>
        <v>0</v>
      </c>
      <c r="AQ87" s="8">
        <f t="shared" si="58"/>
        <v>0</v>
      </c>
      <c r="AR87" s="8">
        <f t="shared" si="58"/>
        <v>0</v>
      </c>
      <c r="AS87" s="8">
        <f t="shared" si="58"/>
        <v>0</v>
      </c>
      <c r="AT87" s="8">
        <f t="shared" si="58"/>
        <v>0</v>
      </c>
      <c r="AU87" s="8">
        <f t="shared" si="58"/>
        <v>0</v>
      </c>
      <c r="AV87" s="8">
        <f t="shared" si="58"/>
        <v>0</v>
      </c>
      <c r="AW87" s="8">
        <f t="shared" si="58"/>
        <v>0</v>
      </c>
      <c r="AX87" s="8">
        <f t="shared" si="58"/>
        <v>0</v>
      </c>
      <c r="AY87" s="8">
        <f t="shared" si="58"/>
        <v>0</v>
      </c>
      <c r="AZ87" s="8">
        <f t="shared" si="58"/>
        <v>0</v>
      </c>
      <c r="BA87" s="8">
        <f t="shared" si="58"/>
        <v>0</v>
      </c>
      <c r="BB87" s="8">
        <f t="shared" si="58"/>
        <v>0</v>
      </c>
      <c r="BC87" s="8">
        <f t="shared" si="58"/>
        <v>0</v>
      </c>
      <c r="BD87" s="8">
        <f t="shared" si="58"/>
        <v>0</v>
      </c>
      <c r="BE87" s="8">
        <f t="shared" si="58"/>
        <v>0</v>
      </c>
      <c r="BF87" s="8">
        <f t="shared" si="58"/>
        <v>0</v>
      </c>
      <c r="BG87" s="8">
        <f t="shared" si="58"/>
        <v>0</v>
      </c>
      <c r="BH87" s="8">
        <f t="shared" si="58"/>
        <v>0</v>
      </c>
      <c r="BI87" s="8">
        <f t="shared" si="58"/>
        <v>0</v>
      </c>
      <c r="BJ87" s="8">
        <f t="shared" si="58"/>
        <v>0</v>
      </c>
      <c r="BK87" s="8">
        <f t="shared" si="58"/>
        <v>0</v>
      </c>
      <c r="BL87" s="8">
        <f t="shared" si="58"/>
        <v>0</v>
      </c>
      <c r="BM87" s="8">
        <f t="shared" si="58"/>
        <v>0</v>
      </c>
      <c r="BN87" s="8">
        <f t="shared" si="58"/>
        <v>1</v>
      </c>
      <c r="BO87" s="8">
        <f t="shared" si="58"/>
        <v>0</v>
      </c>
      <c r="BP87" s="8">
        <f t="shared" si="58"/>
        <v>0</v>
      </c>
      <c r="BQ87" s="8">
        <f t="shared" si="57"/>
        <v>0</v>
      </c>
      <c r="BR87" s="8">
        <f t="shared" si="57"/>
        <v>0</v>
      </c>
      <c r="BS87" s="8">
        <f t="shared" si="57"/>
        <v>0</v>
      </c>
      <c r="BT87" s="8">
        <f t="shared" si="57"/>
        <v>0</v>
      </c>
      <c r="BU87" s="8">
        <f t="shared" si="57"/>
        <v>0</v>
      </c>
      <c r="BV87" s="8">
        <f t="shared" si="57"/>
        <v>0</v>
      </c>
      <c r="BW87" s="8">
        <f t="shared" si="57"/>
        <v>0</v>
      </c>
      <c r="BX87" s="8">
        <f t="shared" si="57"/>
        <v>0</v>
      </c>
      <c r="BY87" s="8">
        <f t="shared" si="57"/>
        <v>0</v>
      </c>
      <c r="BZ87" s="8">
        <f t="shared" si="57"/>
        <v>0</v>
      </c>
      <c r="CA87" s="8">
        <f t="shared" si="57"/>
        <v>0</v>
      </c>
      <c r="CB87" s="8">
        <f t="shared" si="57"/>
        <v>0</v>
      </c>
      <c r="CC87" s="8">
        <f t="shared" si="57"/>
        <v>0</v>
      </c>
      <c r="CD87" s="8">
        <f t="shared" si="57"/>
        <v>0</v>
      </c>
      <c r="CE87" s="8">
        <f t="shared" si="57"/>
        <v>0</v>
      </c>
      <c r="CF87" s="8">
        <f t="shared" si="57"/>
        <v>0</v>
      </c>
      <c r="CG87" s="8">
        <f t="shared" si="57"/>
        <v>0</v>
      </c>
      <c r="CH87" s="8">
        <f t="shared" si="57"/>
        <v>0</v>
      </c>
      <c r="CI87" s="8">
        <f t="shared" si="57"/>
        <v>0</v>
      </c>
      <c r="CJ87" s="8">
        <f t="shared" si="57"/>
        <v>0</v>
      </c>
      <c r="CK87" s="8">
        <f t="shared" si="57"/>
        <v>0</v>
      </c>
      <c r="CL87" s="8">
        <f t="shared" si="57"/>
        <v>0</v>
      </c>
      <c r="CM87" s="8">
        <f t="shared" si="57"/>
        <v>0</v>
      </c>
      <c r="CN87" s="8">
        <f t="shared" si="57"/>
        <v>0</v>
      </c>
      <c r="CO87" s="8">
        <f t="shared" si="57"/>
        <v>0</v>
      </c>
      <c r="CP87" s="8">
        <f t="shared" si="57"/>
        <v>0</v>
      </c>
      <c r="CQ87" s="8">
        <f t="shared" si="57"/>
        <v>0</v>
      </c>
      <c r="CR87" s="8">
        <f t="shared" si="57"/>
        <v>1</v>
      </c>
      <c r="CS87" s="8">
        <f t="shared" si="57"/>
        <v>0</v>
      </c>
      <c r="CT87" s="8">
        <f t="shared" si="57"/>
        <v>0</v>
      </c>
      <c r="CU87" s="8">
        <f t="shared" si="57"/>
        <v>0</v>
      </c>
      <c r="CV87" s="8">
        <f t="shared" si="57"/>
        <v>0</v>
      </c>
      <c r="CW87" s="8">
        <f t="shared" si="57"/>
        <v>0</v>
      </c>
      <c r="CX87" s="8">
        <f t="shared" si="57"/>
        <v>0</v>
      </c>
      <c r="CY87" s="8">
        <f t="shared" si="57"/>
        <v>0</v>
      </c>
      <c r="CZ87" s="8">
        <f t="shared" si="57"/>
        <v>0</v>
      </c>
      <c r="DA87" s="9">
        <f t="shared" si="57"/>
        <v>0</v>
      </c>
      <c r="DB87" s="63"/>
      <c r="DC87" s="64"/>
      <c r="DD87" s="65" t="s">
        <v>284</v>
      </c>
      <c r="DE87">
        <f t="shared" si="45"/>
        <v>15812017</v>
      </c>
      <c r="DF87">
        <f t="shared" si="46"/>
        <v>3953004.25</v>
      </c>
      <c r="DG87">
        <f t="shared" si="47"/>
        <v>4405649.25</v>
      </c>
      <c r="DH87" s="64"/>
    </row>
    <row r="88" spans="1:112" x14ac:dyDescent="0.3">
      <c r="A88" s="63"/>
      <c r="B88" s="64"/>
      <c r="C88" s="65" t="s">
        <v>261</v>
      </c>
      <c r="D88" s="38">
        <f t="shared" si="27"/>
        <v>0</v>
      </c>
      <c r="E88" s="24">
        <f t="shared" si="58"/>
        <v>0</v>
      </c>
      <c r="F88" s="24">
        <f t="shared" si="58"/>
        <v>0</v>
      </c>
      <c r="G88" s="24">
        <f t="shared" si="58"/>
        <v>1</v>
      </c>
      <c r="H88" s="24">
        <f t="shared" si="58"/>
        <v>0</v>
      </c>
      <c r="I88" s="24">
        <f t="shared" si="58"/>
        <v>0</v>
      </c>
      <c r="J88" s="8">
        <f t="shared" si="58"/>
        <v>0</v>
      </c>
      <c r="K88" s="8">
        <f t="shared" si="58"/>
        <v>0</v>
      </c>
      <c r="L88" s="8">
        <f t="shared" si="58"/>
        <v>0</v>
      </c>
      <c r="M88" s="8">
        <f t="shared" si="58"/>
        <v>0</v>
      </c>
      <c r="N88" s="8">
        <f t="shared" si="58"/>
        <v>0</v>
      </c>
      <c r="O88" s="8">
        <f t="shared" si="58"/>
        <v>0</v>
      </c>
      <c r="P88" s="8">
        <f t="shared" si="58"/>
        <v>0</v>
      </c>
      <c r="Q88" s="8">
        <f t="shared" si="58"/>
        <v>0</v>
      </c>
      <c r="R88" s="8">
        <f t="shared" si="58"/>
        <v>0</v>
      </c>
      <c r="S88" s="8">
        <f t="shared" si="58"/>
        <v>0</v>
      </c>
      <c r="T88" s="8">
        <f t="shared" si="58"/>
        <v>0</v>
      </c>
      <c r="U88" s="8">
        <f t="shared" si="58"/>
        <v>0</v>
      </c>
      <c r="V88" s="8">
        <f t="shared" si="58"/>
        <v>0</v>
      </c>
      <c r="W88" s="8">
        <f t="shared" si="58"/>
        <v>0</v>
      </c>
      <c r="X88" s="8">
        <f t="shared" si="58"/>
        <v>0</v>
      </c>
      <c r="Y88" s="8">
        <f t="shared" si="58"/>
        <v>1</v>
      </c>
      <c r="Z88" s="8">
        <f t="shared" si="58"/>
        <v>0</v>
      </c>
      <c r="AA88" s="8">
        <f t="shared" si="58"/>
        <v>0</v>
      </c>
      <c r="AB88" s="8">
        <f t="shared" si="58"/>
        <v>1</v>
      </c>
      <c r="AC88" s="8">
        <f t="shared" si="58"/>
        <v>0</v>
      </c>
      <c r="AD88" s="8">
        <f t="shared" si="58"/>
        <v>0</v>
      </c>
      <c r="AE88" s="8">
        <f t="shared" si="58"/>
        <v>1</v>
      </c>
      <c r="AF88" s="8">
        <f t="shared" si="58"/>
        <v>0</v>
      </c>
      <c r="AG88" s="8">
        <f t="shared" si="58"/>
        <v>0</v>
      </c>
      <c r="AH88" s="8">
        <f t="shared" si="58"/>
        <v>0</v>
      </c>
      <c r="AI88" s="8">
        <f t="shared" si="58"/>
        <v>0</v>
      </c>
      <c r="AJ88" s="8">
        <f t="shared" si="58"/>
        <v>0</v>
      </c>
      <c r="AK88" s="8">
        <f t="shared" si="58"/>
        <v>0</v>
      </c>
      <c r="AL88" s="8">
        <f t="shared" si="58"/>
        <v>1</v>
      </c>
      <c r="AM88" s="8">
        <f t="shared" si="58"/>
        <v>0</v>
      </c>
      <c r="AN88" s="8">
        <f t="shared" si="58"/>
        <v>0</v>
      </c>
      <c r="AO88" s="8">
        <f t="shared" si="58"/>
        <v>0</v>
      </c>
      <c r="AP88" s="8">
        <f t="shared" si="58"/>
        <v>0</v>
      </c>
      <c r="AQ88" s="8">
        <f t="shared" si="58"/>
        <v>0</v>
      </c>
      <c r="AR88" s="8">
        <f t="shared" si="58"/>
        <v>0</v>
      </c>
      <c r="AS88" s="8">
        <f t="shared" si="58"/>
        <v>0</v>
      </c>
      <c r="AT88" s="8">
        <f t="shared" si="58"/>
        <v>1</v>
      </c>
      <c r="AU88" s="8">
        <f t="shared" si="58"/>
        <v>0</v>
      </c>
      <c r="AV88" s="8">
        <f t="shared" si="58"/>
        <v>0</v>
      </c>
      <c r="AW88" s="8">
        <f t="shared" si="58"/>
        <v>0</v>
      </c>
      <c r="AX88" s="8">
        <f t="shared" si="58"/>
        <v>1</v>
      </c>
      <c r="AY88" s="8">
        <f t="shared" si="58"/>
        <v>0</v>
      </c>
      <c r="AZ88" s="8">
        <f t="shared" si="58"/>
        <v>0</v>
      </c>
      <c r="BA88" s="8">
        <f t="shared" si="58"/>
        <v>1</v>
      </c>
      <c r="BB88" s="8">
        <f t="shared" si="58"/>
        <v>0</v>
      </c>
      <c r="BC88" s="8">
        <f t="shared" si="58"/>
        <v>0</v>
      </c>
      <c r="BD88" s="8">
        <f t="shared" si="58"/>
        <v>0</v>
      </c>
      <c r="BE88" s="8">
        <f t="shared" si="58"/>
        <v>1</v>
      </c>
      <c r="BF88" s="8">
        <f t="shared" si="58"/>
        <v>0</v>
      </c>
      <c r="BG88" s="8">
        <f t="shared" si="58"/>
        <v>0</v>
      </c>
      <c r="BH88" s="8">
        <f t="shared" si="58"/>
        <v>0</v>
      </c>
      <c r="BI88" s="8">
        <f t="shared" si="58"/>
        <v>0</v>
      </c>
      <c r="BJ88" s="8">
        <f t="shared" si="58"/>
        <v>1</v>
      </c>
      <c r="BK88" s="8">
        <f t="shared" si="58"/>
        <v>1</v>
      </c>
      <c r="BL88" s="8">
        <f t="shared" si="58"/>
        <v>0</v>
      </c>
      <c r="BM88" s="8">
        <f t="shared" si="58"/>
        <v>0</v>
      </c>
      <c r="BN88" s="8">
        <f t="shared" si="58"/>
        <v>0</v>
      </c>
      <c r="BO88" s="8">
        <f t="shared" si="58"/>
        <v>0</v>
      </c>
      <c r="BP88" s="8">
        <f t="shared" si="58"/>
        <v>0</v>
      </c>
      <c r="BQ88" s="8">
        <f t="shared" si="57"/>
        <v>0</v>
      </c>
      <c r="BR88" s="8">
        <f t="shared" si="57"/>
        <v>0</v>
      </c>
      <c r="BS88" s="8">
        <f t="shared" si="57"/>
        <v>0</v>
      </c>
      <c r="BT88" s="8">
        <f t="shared" si="57"/>
        <v>0</v>
      </c>
      <c r="BU88" s="8">
        <f t="shared" si="57"/>
        <v>0</v>
      </c>
      <c r="BV88" s="8">
        <f t="shared" si="57"/>
        <v>1</v>
      </c>
      <c r="BW88" s="8">
        <f t="shared" si="57"/>
        <v>0</v>
      </c>
      <c r="BX88" s="8">
        <f t="shared" si="57"/>
        <v>0</v>
      </c>
      <c r="BY88" s="8">
        <f t="shared" si="57"/>
        <v>1</v>
      </c>
      <c r="BZ88" s="8">
        <f t="shared" si="57"/>
        <v>1</v>
      </c>
      <c r="CA88" s="8">
        <f t="shared" si="57"/>
        <v>0</v>
      </c>
      <c r="CB88" s="8">
        <f t="shared" si="57"/>
        <v>1</v>
      </c>
      <c r="CC88" s="8">
        <f t="shared" si="57"/>
        <v>0</v>
      </c>
      <c r="CD88" s="8">
        <f t="shared" si="57"/>
        <v>0</v>
      </c>
      <c r="CE88" s="8">
        <f t="shared" si="57"/>
        <v>0</v>
      </c>
      <c r="CF88" s="8">
        <f t="shared" si="57"/>
        <v>0</v>
      </c>
      <c r="CG88" s="8">
        <f t="shared" si="57"/>
        <v>0</v>
      </c>
      <c r="CH88" s="8">
        <f t="shared" si="57"/>
        <v>0</v>
      </c>
      <c r="CI88" s="8">
        <f t="shared" si="57"/>
        <v>0</v>
      </c>
      <c r="CJ88" s="8">
        <f t="shared" si="57"/>
        <v>0</v>
      </c>
      <c r="CK88" s="8">
        <f t="shared" si="57"/>
        <v>0</v>
      </c>
      <c r="CL88" s="8">
        <f t="shared" si="57"/>
        <v>0</v>
      </c>
      <c r="CM88" s="8">
        <f t="shared" si="57"/>
        <v>0</v>
      </c>
      <c r="CN88" s="8">
        <f t="shared" si="57"/>
        <v>0</v>
      </c>
      <c r="CO88" s="8">
        <f t="shared" si="57"/>
        <v>0</v>
      </c>
      <c r="CP88" s="8">
        <f t="shared" si="57"/>
        <v>0</v>
      </c>
      <c r="CQ88" s="8">
        <f t="shared" si="57"/>
        <v>0</v>
      </c>
      <c r="CR88" s="8">
        <f t="shared" si="57"/>
        <v>0</v>
      </c>
      <c r="CS88" s="8">
        <f t="shared" si="57"/>
        <v>0</v>
      </c>
      <c r="CT88" s="8">
        <f t="shared" si="57"/>
        <v>0</v>
      </c>
      <c r="CU88" s="8">
        <f t="shared" si="57"/>
        <v>0</v>
      </c>
      <c r="CV88" s="8">
        <f t="shared" si="57"/>
        <v>0</v>
      </c>
      <c r="CW88" s="8">
        <f t="shared" si="57"/>
        <v>0</v>
      </c>
      <c r="CX88" s="8">
        <f t="shared" si="57"/>
        <v>0</v>
      </c>
      <c r="CY88" s="8">
        <f t="shared" si="57"/>
        <v>0</v>
      </c>
      <c r="CZ88" s="8">
        <f t="shared" si="57"/>
        <v>0</v>
      </c>
      <c r="DA88" s="9">
        <f t="shared" si="57"/>
        <v>0</v>
      </c>
      <c r="DB88" s="63"/>
      <c r="DC88" s="64"/>
      <c r="DD88" s="65" t="s">
        <v>261</v>
      </c>
      <c r="DE88">
        <f t="shared" si="45"/>
        <v>288621256</v>
      </c>
      <c r="DF88">
        <f t="shared" si="46"/>
        <v>77557336.75</v>
      </c>
      <c r="DG88">
        <f t="shared" si="47"/>
        <v>81373394.333333343</v>
      </c>
      <c r="DH88" s="64"/>
    </row>
    <row r="89" spans="1:112" x14ac:dyDescent="0.3">
      <c r="A89" s="63"/>
      <c r="B89" s="64"/>
      <c r="C89" s="65" t="s">
        <v>355</v>
      </c>
      <c r="D89" s="38">
        <f t="shared" si="27"/>
        <v>0</v>
      </c>
      <c r="E89" s="24">
        <f t="shared" si="58"/>
        <v>0</v>
      </c>
      <c r="F89" s="24">
        <f t="shared" si="58"/>
        <v>0</v>
      </c>
      <c r="G89" s="24">
        <f t="shared" si="58"/>
        <v>0</v>
      </c>
      <c r="H89" s="24">
        <f t="shared" si="58"/>
        <v>0</v>
      </c>
      <c r="I89" s="24">
        <f t="shared" si="58"/>
        <v>0</v>
      </c>
      <c r="J89" s="8">
        <f t="shared" si="58"/>
        <v>0</v>
      </c>
      <c r="K89" s="8">
        <f t="shared" si="58"/>
        <v>0</v>
      </c>
      <c r="L89" s="8">
        <f t="shared" si="58"/>
        <v>0</v>
      </c>
      <c r="M89" s="8">
        <f t="shared" si="58"/>
        <v>0</v>
      </c>
      <c r="N89" s="8">
        <f t="shared" si="58"/>
        <v>0</v>
      </c>
      <c r="O89" s="8">
        <f t="shared" si="58"/>
        <v>0</v>
      </c>
      <c r="P89" s="8">
        <f t="shared" si="58"/>
        <v>0</v>
      </c>
      <c r="Q89" s="8">
        <f t="shared" si="58"/>
        <v>0</v>
      </c>
      <c r="R89" s="8">
        <f t="shared" si="58"/>
        <v>0</v>
      </c>
      <c r="S89" s="8">
        <f t="shared" si="58"/>
        <v>0</v>
      </c>
      <c r="T89" s="8">
        <f t="shared" si="58"/>
        <v>0</v>
      </c>
      <c r="U89" s="8">
        <f t="shared" si="58"/>
        <v>0</v>
      </c>
      <c r="V89" s="8">
        <f t="shared" si="58"/>
        <v>0</v>
      </c>
      <c r="W89" s="8">
        <f t="shared" si="58"/>
        <v>0</v>
      </c>
      <c r="X89" s="8">
        <f t="shared" si="58"/>
        <v>0</v>
      </c>
      <c r="Y89" s="8">
        <f t="shared" si="58"/>
        <v>0</v>
      </c>
      <c r="Z89" s="8">
        <f t="shared" si="58"/>
        <v>0</v>
      </c>
      <c r="AA89" s="8">
        <f t="shared" si="58"/>
        <v>0</v>
      </c>
      <c r="AB89" s="8">
        <f t="shared" si="58"/>
        <v>0</v>
      </c>
      <c r="AC89" s="8">
        <f t="shared" si="58"/>
        <v>0</v>
      </c>
      <c r="AD89" s="8">
        <f t="shared" si="58"/>
        <v>0</v>
      </c>
      <c r="AE89" s="8">
        <f t="shared" si="58"/>
        <v>0</v>
      </c>
      <c r="AF89" s="8">
        <f t="shared" si="58"/>
        <v>0</v>
      </c>
      <c r="AG89" s="8">
        <f t="shared" si="58"/>
        <v>0</v>
      </c>
      <c r="AH89" s="8">
        <f t="shared" si="58"/>
        <v>0</v>
      </c>
      <c r="AI89" s="8">
        <f t="shared" si="58"/>
        <v>0</v>
      </c>
      <c r="AJ89" s="8">
        <f t="shared" si="58"/>
        <v>0</v>
      </c>
      <c r="AK89" s="8">
        <f t="shared" si="58"/>
        <v>0</v>
      </c>
      <c r="AL89" s="8">
        <f t="shared" si="58"/>
        <v>0</v>
      </c>
      <c r="AM89" s="8">
        <f t="shared" si="58"/>
        <v>0</v>
      </c>
      <c r="AN89" s="8">
        <f t="shared" si="58"/>
        <v>0</v>
      </c>
      <c r="AO89" s="8">
        <f t="shared" si="58"/>
        <v>0</v>
      </c>
      <c r="AP89" s="8">
        <f t="shared" si="58"/>
        <v>0</v>
      </c>
      <c r="AQ89" s="8">
        <f t="shared" si="58"/>
        <v>0</v>
      </c>
      <c r="AR89" s="8">
        <f t="shared" si="58"/>
        <v>0</v>
      </c>
      <c r="AS89" s="8">
        <f t="shared" si="58"/>
        <v>0</v>
      </c>
      <c r="AT89" s="8">
        <f t="shared" si="58"/>
        <v>0</v>
      </c>
      <c r="AU89" s="8">
        <f t="shared" si="58"/>
        <v>0</v>
      </c>
      <c r="AV89" s="8">
        <f t="shared" si="58"/>
        <v>0</v>
      </c>
      <c r="AW89" s="8">
        <f t="shared" si="58"/>
        <v>0</v>
      </c>
      <c r="AX89" s="8">
        <f t="shared" si="58"/>
        <v>0</v>
      </c>
      <c r="AY89" s="8">
        <f t="shared" si="58"/>
        <v>0</v>
      </c>
      <c r="AZ89" s="8">
        <f t="shared" si="58"/>
        <v>0</v>
      </c>
      <c r="BA89" s="8">
        <f t="shared" si="58"/>
        <v>0</v>
      </c>
      <c r="BB89" s="8">
        <f t="shared" si="58"/>
        <v>0</v>
      </c>
      <c r="BC89" s="8">
        <f t="shared" si="58"/>
        <v>0</v>
      </c>
      <c r="BD89" s="8">
        <f t="shared" si="58"/>
        <v>0</v>
      </c>
      <c r="BE89" s="8">
        <f t="shared" si="58"/>
        <v>0</v>
      </c>
      <c r="BF89" s="8">
        <f t="shared" si="58"/>
        <v>0</v>
      </c>
      <c r="BG89" s="8">
        <f t="shared" si="58"/>
        <v>0</v>
      </c>
      <c r="BH89" s="8">
        <f t="shared" si="58"/>
        <v>0</v>
      </c>
      <c r="BI89" s="8">
        <f t="shared" si="58"/>
        <v>0</v>
      </c>
      <c r="BJ89" s="8">
        <f t="shared" si="58"/>
        <v>0</v>
      </c>
      <c r="BK89" s="8">
        <f t="shared" si="58"/>
        <v>0</v>
      </c>
      <c r="BL89" s="8">
        <f t="shared" si="58"/>
        <v>0</v>
      </c>
      <c r="BM89" s="8">
        <f t="shared" si="58"/>
        <v>0</v>
      </c>
      <c r="BN89" s="8">
        <f t="shared" si="58"/>
        <v>0</v>
      </c>
      <c r="BO89" s="8">
        <f t="shared" si="58"/>
        <v>0</v>
      </c>
      <c r="BP89" s="8">
        <f t="shared" si="58"/>
        <v>0</v>
      </c>
      <c r="BQ89" s="8">
        <f t="shared" si="57"/>
        <v>0</v>
      </c>
      <c r="BR89" s="8">
        <f t="shared" si="57"/>
        <v>0</v>
      </c>
      <c r="BS89" s="8">
        <f t="shared" si="57"/>
        <v>0</v>
      </c>
      <c r="BT89" s="8">
        <f t="shared" si="57"/>
        <v>0</v>
      </c>
      <c r="BU89" s="8">
        <f t="shared" si="57"/>
        <v>0</v>
      </c>
      <c r="BV89" s="8">
        <f t="shared" si="57"/>
        <v>0</v>
      </c>
      <c r="BW89" s="8">
        <f t="shared" si="57"/>
        <v>0</v>
      </c>
      <c r="BX89" s="8">
        <f t="shared" si="57"/>
        <v>0</v>
      </c>
      <c r="BY89" s="8">
        <f t="shared" si="57"/>
        <v>0</v>
      </c>
      <c r="BZ89" s="8">
        <f t="shared" si="57"/>
        <v>0</v>
      </c>
      <c r="CA89" s="8">
        <f t="shared" si="57"/>
        <v>0</v>
      </c>
      <c r="CB89" s="8">
        <f t="shared" si="57"/>
        <v>0</v>
      </c>
      <c r="CC89" s="8">
        <f t="shared" si="57"/>
        <v>0</v>
      </c>
      <c r="CD89" s="8">
        <f t="shared" si="57"/>
        <v>0</v>
      </c>
      <c r="CE89" s="8">
        <f t="shared" si="57"/>
        <v>0</v>
      </c>
      <c r="CF89" s="8">
        <f t="shared" si="57"/>
        <v>0</v>
      </c>
      <c r="CG89" s="8">
        <f t="shared" si="57"/>
        <v>0</v>
      </c>
      <c r="CH89" s="8">
        <f t="shared" si="57"/>
        <v>0</v>
      </c>
      <c r="CI89" s="8">
        <f t="shared" si="57"/>
        <v>0</v>
      </c>
      <c r="CJ89" s="8">
        <f t="shared" si="57"/>
        <v>0</v>
      </c>
      <c r="CK89" s="8">
        <f t="shared" si="57"/>
        <v>0</v>
      </c>
      <c r="CL89" s="8">
        <f t="shared" si="57"/>
        <v>0</v>
      </c>
      <c r="CM89" s="8">
        <f t="shared" si="57"/>
        <v>0</v>
      </c>
      <c r="CN89" s="8">
        <f t="shared" si="57"/>
        <v>0</v>
      </c>
      <c r="CO89" s="8">
        <f t="shared" si="57"/>
        <v>0</v>
      </c>
      <c r="CP89" s="8">
        <f t="shared" si="57"/>
        <v>0</v>
      </c>
      <c r="CQ89" s="8">
        <f t="shared" si="57"/>
        <v>1</v>
      </c>
      <c r="CR89" s="8">
        <f t="shared" si="57"/>
        <v>0</v>
      </c>
      <c r="CS89" s="8">
        <f t="shared" si="57"/>
        <v>0</v>
      </c>
      <c r="CT89" s="8">
        <f t="shared" si="57"/>
        <v>0</v>
      </c>
      <c r="CU89" s="8">
        <f t="shared" si="57"/>
        <v>0</v>
      </c>
      <c r="CV89" s="8">
        <f t="shared" si="57"/>
        <v>0</v>
      </c>
      <c r="CW89" s="8">
        <f t="shared" si="57"/>
        <v>0</v>
      </c>
      <c r="CX89" s="8">
        <f t="shared" si="57"/>
        <v>0</v>
      </c>
      <c r="CY89" s="8">
        <f t="shared" si="57"/>
        <v>0</v>
      </c>
      <c r="CZ89" s="8">
        <f t="shared" si="57"/>
        <v>0</v>
      </c>
      <c r="DA89" s="9">
        <f t="shared" si="57"/>
        <v>0</v>
      </c>
      <c r="DB89" s="63"/>
      <c r="DC89" s="64"/>
      <c r="DD89" s="65" t="s">
        <v>355</v>
      </c>
      <c r="DE89">
        <f t="shared" si="45"/>
        <v>5442098</v>
      </c>
      <c r="DF89">
        <f t="shared" si="46"/>
        <v>1814032.6666666665</v>
      </c>
      <c r="DG89">
        <f t="shared" si="47"/>
        <v>1814032.6666666665</v>
      </c>
      <c r="DH89" s="64"/>
    </row>
    <row r="90" spans="1:112" x14ac:dyDescent="0.3">
      <c r="A90" s="63"/>
      <c r="B90" s="64"/>
      <c r="C90" s="65" t="s">
        <v>351</v>
      </c>
      <c r="D90" s="38">
        <f t="shared" si="27"/>
        <v>0</v>
      </c>
      <c r="E90" s="24">
        <f t="shared" si="58"/>
        <v>0</v>
      </c>
      <c r="F90" s="24">
        <f t="shared" si="58"/>
        <v>0</v>
      </c>
      <c r="G90" s="24">
        <f t="shared" si="58"/>
        <v>0</v>
      </c>
      <c r="H90" s="24">
        <f t="shared" si="58"/>
        <v>0</v>
      </c>
      <c r="I90" s="24">
        <f t="shared" si="58"/>
        <v>0</v>
      </c>
      <c r="J90" s="8">
        <f t="shared" si="58"/>
        <v>0</v>
      </c>
      <c r="K90" s="8">
        <f t="shared" si="58"/>
        <v>0</v>
      </c>
      <c r="L90" s="8">
        <f t="shared" si="58"/>
        <v>0</v>
      </c>
      <c r="M90" s="8">
        <f t="shared" si="58"/>
        <v>0</v>
      </c>
      <c r="N90" s="8">
        <f t="shared" si="58"/>
        <v>0</v>
      </c>
      <c r="O90" s="8">
        <f t="shared" si="58"/>
        <v>0</v>
      </c>
      <c r="P90" s="8">
        <f t="shared" si="58"/>
        <v>0</v>
      </c>
      <c r="Q90" s="8">
        <f t="shared" si="58"/>
        <v>0</v>
      </c>
      <c r="R90" s="8">
        <f t="shared" si="58"/>
        <v>0</v>
      </c>
      <c r="S90" s="8">
        <f t="shared" si="58"/>
        <v>0</v>
      </c>
      <c r="T90" s="8">
        <f t="shared" si="58"/>
        <v>0</v>
      </c>
      <c r="U90" s="8">
        <f t="shared" si="58"/>
        <v>0</v>
      </c>
      <c r="V90" s="8">
        <f t="shared" si="58"/>
        <v>0</v>
      </c>
      <c r="W90" s="8">
        <f t="shared" si="58"/>
        <v>0</v>
      </c>
      <c r="X90" s="8">
        <f t="shared" si="58"/>
        <v>0</v>
      </c>
      <c r="Y90" s="8">
        <f t="shared" si="58"/>
        <v>0</v>
      </c>
      <c r="Z90" s="8">
        <f t="shared" si="58"/>
        <v>0</v>
      </c>
      <c r="AA90" s="8">
        <f t="shared" si="58"/>
        <v>0</v>
      </c>
      <c r="AB90" s="8">
        <f t="shared" si="58"/>
        <v>0</v>
      </c>
      <c r="AC90" s="8">
        <f t="shared" si="58"/>
        <v>0</v>
      </c>
      <c r="AD90" s="8">
        <f t="shared" si="58"/>
        <v>0</v>
      </c>
      <c r="AE90" s="8">
        <f t="shared" si="58"/>
        <v>0</v>
      </c>
      <c r="AF90" s="8">
        <f t="shared" si="58"/>
        <v>0</v>
      </c>
      <c r="AG90" s="8">
        <f t="shared" si="58"/>
        <v>0</v>
      </c>
      <c r="AH90" s="8">
        <f t="shared" si="58"/>
        <v>0</v>
      </c>
      <c r="AI90" s="8">
        <f t="shared" si="58"/>
        <v>0</v>
      </c>
      <c r="AJ90" s="8">
        <f t="shared" si="58"/>
        <v>0</v>
      </c>
      <c r="AK90" s="8">
        <f t="shared" si="58"/>
        <v>0</v>
      </c>
      <c r="AL90" s="8">
        <f t="shared" si="58"/>
        <v>0</v>
      </c>
      <c r="AM90" s="8">
        <f t="shared" si="58"/>
        <v>0</v>
      </c>
      <c r="AN90" s="8">
        <f t="shared" si="58"/>
        <v>0</v>
      </c>
      <c r="AO90" s="8">
        <f t="shared" si="58"/>
        <v>0</v>
      </c>
      <c r="AP90" s="8">
        <f t="shared" si="58"/>
        <v>0</v>
      </c>
      <c r="AQ90" s="8">
        <f t="shared" si="58"/>
        <v>0</v>
      </c>
      <c r="AR90" s="8">
        <f t="shared" si="58"/>
        <v>0</v>
      </c>
      <c r="AS90" s="8">
        <f t="shared" si="58"/>
        <v>0</v>
      </c>
      <c r="AT90" s="8">
        <f t="shared" si="58"/>
        <v>0</v>
      </c>
      <c r="AU90" s="8">
        <f t="shared" si="58"/>
        <v>0</v>
      </c>
      <c r="AV90" s="8">
        <f t="shared" si="58"/>
        <v>0</v>
      </c>
      <c r="AW90" s="8">
        <f t="shared" si="58"/>
        <v>0</v>
      </c>
      <c r="AX90" s="8">
        <f t="shared" si="58"/>
        <v>0</v>
      </c>
      <c r="AY90" s="8">
        <f t="shared" si="58"/>
        <v>0</v>
      </c>
      <c r="AZ90" s="8">
        <f t="shared" si="58"/>
        <v>0</v>
      </c>
      <c r="BA90" s="8">
        <f t="shared" si="58"/>
        <v>0</v>
      </c>
      <c r="BB90" s="8">
        <f t="shared" si="58"/>
        <v>0</v>
      </c>
      <c r="BC90" s="8">
        <f t="shared" si="58"/>
        <v>0</v>
      </c>
      <c r="BD90" s="8">
        <f t="shared" si="58"/>
        <v>0</v>
      </c>
      <c r="BE90" s="8">
        <f t="shared" si="58"/>
        <v>0</v>
      </c>
      <c r="BF90" s="8">
        <f t="shared" si="58"/>
        <v>0</v>
      </c>
      <c r="BG90" s="8">
        <f t="shared" si="58"/>
        <v>0</v>
      </c>
      <c r="BH90" s="8">
        <f t="shared" si="58"/>
        <v>0</v>
      </c>
      <c r="BI90" s="8">
        <f t="shared" si="58"/>
        <v>0</v>
      </c>
      <c r="BJ90" s="8">
        <f t="shared" si="58"/>
        <v>0</v>
      </c>
      <c r="BK90" s="8">
        <f t="shared" si="58"/>
        <v>0</v>
      </c>
      <c r="BL90" s="8">
        <f t="shared" si="58"/>
        <v>0</v>
      </c>
      <c r="BM90" s="8">
        <f t="shared" si="58"/>
        <v>0</v>
      </c>
      <c r="BN90" s="8">
        <f t="shared" si="58"/>
        <v>0</v>
      </c>
      <c r="BO90" s="8">
        <f t="shared" si="58"/>
        <v>0</v>
      </c>
      <c r="BP90" s="8">
        <f t="shared" ref="BP90:DA93" si="59">COUNTIF(BP$3:BP$6,$C90)</f>
        <v>0</v>
      </c>
      <c r="BQ90" s="8">
        <f t="shared" si="59"/>
        <v>0</v>
      </c>
      <c r="BR90" s="8">
        <f t="shared" si="59"/>
        <v>0</v>
      </c>
      <c r="BS90" s="8">
        <f t="shared" si="59"/>
        <v>0</v>
      </c>
      <c r="BT90" s="8">
        <f t="shared" si="59"/>
        <v>0</v>
      </c>
      <c r="BU90" s="8">
        <f t="shared" si="59"/>
        <v>0</v>
      </c>
      <c r="BV90" s="8">
        <f t="shared" si="59"/>
        <v>0</v>
      </c>
      <c r="BW90" s="8">
        <f t="shared" si="59"/>
        <v>0</v>
      </c>
      <c r="BX90" s="8">
        <f t="shared" si="59"/>
        <v>0</v>
      </c>
      <c r="BY90" s="8">
        <f t="shared" si="59"/>
        <v>0</v>
      </c>
      <c r="BZ90" s="8">
        <f t="shared" si="59"/>
        <v>0</v>
      </c>
      <c r="CA90" s="8">
        <f t="shared" si="59"/>
        <v>0</v>
      </c>
      <c r="CB90" s="8">
        <f t="shared" si="59"/>
        <v>0</v>
      </c>
      <c r="CC90" s="8">
        <f t="shared" si="59"/>
        <v>0</v>
      </c>
      <c r="CD90" s="8">
        <f t="shared" si="59"/>
        <v>0</v>
      </c>
      <c r="CE90" s="8">
        <f t="shared" si="59"/>
        <v>0</v>
      </c>
      <c r="CF90" s="8">
        <f t="shared" si="59"/>
        <v>0</v>
      </c>
      <c r="CG90" s="8">
        <f t="shared" si="59"/>
        <v>0</v>
      </c>
      <c r="CH90" s="8">
        <f t="shared" si="59"/>
        <v>0</v>
      </c>
      <c r="CI90" s="8">
        <f t="shared" si="59"/>
        <v>0</v>
      </c>
      <c r="CJ90" s="8">
        <f t="shared" si="59"/>
        <v>0</v>
      </c>
      <c r="CK90" s="8">
        <f t="shared" si="59"/>
        <v>0</v>
      </c>
      <c r="CL90" s="8">
        <f t="shared" si="59"/>
        <v>0</v>
      </c>
      <c r="CM90" s="8">
        <f t="shared" si="59"/>
        <v>0</v>
      </c>
      <c r="CN90" s="8">
        <f t="shared" si="59"/>
        <v>1</v>
      </c>
      <c r="CO90" s="8">
        <f t="shared" si="59"/>
        <v>0</v>
      </c>
      <c r="CP90" s="8">
        <f t="shared" si="59"/>
        <v>0</v>
      </c>
      <c r="CQ90" s="8">
        <f t="shared" si="59"/>
        <v>0</v>
      </c>
      <c r="CR90" s="8">
        <f t="shared" si="59"/>
        <v>0</v>
      </c>
      <c r="CS90" s="8">
        <f t="shared" si="59"/>
        <v>0</v>
      </c>
      <c r="CT90" s="8">
        <f t="shared" si="59"/>
        <v>0</v>
      </c>
      <c r="CU90" s="8">
        <f t="shared" si="59"/>
        <v>1</v>
      </c>
      <c r="CV90" s="8">
        <f t="shared" si="59"/>
        <v>0</v>
      </c>
      <c r="CW90" s="8">
        <f t="shared" si="59"/>
        <v>0</v>
      </c>
      <c r="CX90" s="8">
        <f t="shared" si="59"/>
        <v>0</v>
      </c>
      <c r="CY90" s="8">
        <f t="shared" si="59"/>
        <v>0</v>
      </c>
      <c r="CZ90" s="8">
        <f t="shared" si="59"/>
        <v>0</v>
      </c>
      <c r="DA90" s="9">
        <f t="shared" si="59"/>
        <v>0</v>
      </c>
      <c r="DB90" s="63"/>
      <c r="DC90" s="64"/>
      <c r="DD90" s="65" t="s">
        <v>351</v>
      </c>
      <c r="DE90">
        <f t="shared" si="45"/>
        <v>11412670</v>
      </c>
      <c r="DF90">
        <f t="shared" si="46"/>
        <v>3379287.25</v>
      </c>
      <c r="DG90">
        <f t="shared" si="47"/>
        <v>4431526.75</v>
      </c>
      <c r="DH90" s="64"/>
    </row>
    <row r="91" spans="1:112" x14ac:dyDescent="0.3">
      <c r="A91" s="63"/>
      <c r="B91" s="64"/>
      <c r="C91" s="65" t="s">
        <v>353</v>
      </c>
      <c r="D91" s="38">
        <f t="shared" si="27"/>
        <v>0</v>
      </c>
      <c r="E91" s="24">
        <f t="shared" ref="E91:BP94" si="60">COUNTIF(E$3:E$6,$C91)</f>
        <v>0</v>
      </c>
      <c r="F91" s="24">
        <f t="shared" si="60"/>
        <v>0</v>
      </c>
      <c r="G91" s="24">
        <f t="shared" si="60"/>
        <v>0</v>
      </c>
      <c r="H91" s="24">
        <f t="shared" si="60"/>
        <v>0</v>
      </c>
      <c r="I91" s="24">
        <f t="shared" si="60"/>
        <v>0</v>
      </c>
      <c r="J91" s="8">
        <f t="shared" si="60"/>
        <v>0</v>
      </c>
      <c r="K91" s="8">
        <f t="shared" si="60"/>
        <v>0</v>
      </c>
      <c r="L91" s="8">
        <f t="shared" si="60"/>
        <v>0</v>
      </c>
      <c r="M91" s="8">
        <f t="shared" si="60"/>
        <v>0</v>
      </c>
      <c r="N91" s="8">
        <f t="shared" si="60"/>
        <v>0</v>
      </c>
      <c r="O91" s="8">
        <f t="shared" si="60"/>
        <v>0</v>
      </c>
      <c r="P91" s="8">
        <f t="shared" si="60"/>
        <v>0</v>
      </c>
      <c r="Q91" s="8">
        <f t="shared" si="60"/>
        <v>0</v>
      </c>
      <c r="R91" s="8">
        <f t="shared" si="60"/>
        <v>0</v>
      </c>
      <c r="S91" s="8">
        <f t="shared" si="60"/>
        <v>0</v>
      </c>
      <c r="T91" s="8">
        <f t="shared" si="60"/>
        <v>0</v>
      </c>
      <c r="U91" s="8">
        <f t="shared" si="60"/>
        <v>0</v>
      </c>
      <c r="V91" s="8">
        <f t="shared" si="60"/>
        <v>0</v>
      </c>
      <c r="W91" s="8">
        <f t="shared" si="60"/>
        <v>0</v>
      </c>
      <c r="X91" s="8">
        <f t="shared" si="60"/>
        <v>0</v>
      </c>
      <c r="Y91" s="8">
        <f t="shared" si="60"/>
        <v>0</v>
      </c>
      <c r="Z91" s="8">
        <f t="shared" si="60"/>
        <v>0</v>
      </c>
      <c r="AA91" s="8">
        <f t="shared" si="60"/>
        <v>0</v>
      </c>
      <c r="AB91" s="8">
        <f t="shared" si="60"/>
        <v>0</v>
      </c>
      <c r="AC91" s="8">
        <f t="shared" si="60"/>
        <v>0</v>
      </c>
      <c r="AD91" s="8">
        <f t="shared" si="60"/>
        <v>0</v>
      </c>
      <c r="AE91" s="8">
        <f t="shared" si="60"/>
        <v>0</v>
      </c>
      <c r="AF91" s="8">
        <f t="shared" si="60"/>
        <v>0</v>
      </c>
      <c r="AG91" s="8">
        <f t="shared" si="60"/>
        <v>0</v>
      </c>
      <c r="AH91" s="8">
        <f t="shared" si="60"/>
        <v>0</v>
      </c>
      <c r="AI91" s="8">
        <f t="shared" si="60"/>
        <v>0</v>
      </c>
      <c r="AJ91" s="8">
        <f t="shared" si="60"/>
        <v>0</v>
      </c>
      <c r="AK91" s="8">
        <f t="shared" si="60"/>
        <v>0</v>
      </c>
      <c r="AL91" s="8">
        <f t="shared" si="60"/>
        <v>0</v>
      </c>
      <c r="AM91" s="8">
        <f t="shared" si="60"/>
        <v>0</v>
      </c>
      <c r="AN91" s="8">
        <f t="shared" si="60"/>
        <v>0</v>
      </c>
      <c r="AO91" s="8">
        <f t="shared" si="60"/>
        <v>0</v>
      </c>
      <c r="AP91" s="8">
        <f t="shared" si="60"/>
        <v>0</v>
      </c>
      <c r="AQ91" s="8">
        <f t="shared" si="60"/>
        <v>0</v>
      </c>
      <c r="AR91" s="8">
        <f t="shared" si="60"/>
        <v>0</v>
      </c>
      <c r="AS91" s="8">
        <f t="shared" si="60"/>
        <v>0</v>
      </c>
      <c r="AT91" s="8">
        <f t="shared" si="60"/>
        <v>0</v>
      </c>
      <c r="AU91" s="8">
        <f t="shared" si="60"/>
        <v>0</v>
      </c>
      <c r="AV91" s="8">
        <f t="shared" si="60"/>
        <v>0</v>
      </c>
      <c r="AW91" s="8">
        <f t="shared" si="60"/>
        <v>0</v>
      </c>
      <c r="AX91" s="8">
        <f t="shared" si="60"/>
        <v>0</v>
      </c>
      <c r="AY91" s="8">
        <f t="shared" si="60"/>
        <v>0</v>
      </c>
      <c r="AZ91" s="8">
        <f t="shared" si="60"/>
        <v>0</v>
      </c>
      <c r="BA91" s="8">
        <f t="shared" si="60"/>
        <v>0</v>
      </c>
      <c r="BB91" s="8">
        <f t="shared" si="60"/>
        <v>0</v>
      </c>
      <c r="BC91" s="8">
        <f t="shared" si="60"/>
        <v>0</v>
      </c>
      <c r="BD91" s="8">
        <f t="shared" si="60"/>
        <v>0</v>
      </c>
      <c r="BE91" s="8">
        <f t="shared" si="60"/>
        <v>0</v>
      </c>
      <c r="BF91" s="8">
        <f t="shared" si="60"/>
        <v>0</v>
      </c>
      <c r="BG91" s="8">
        <f t="shared" si="60"/>
        <v>0</v>
      </c>
      <c r="BH91" s="8">
        <f t="shared" si="60"/>
        <v>0</v>
      </c>
      <c r="BI91" s="8">
        <f t="shared" si="60"/>
        <v>0</v>
      </c>
      <c r="BJ91" s="8">
        <f t="shared" si="60"/>
        <v>0</v>
      </c>
      <c r="BK91" s="8">
        <f t="shared" si="60"/>
        <v>0</v>
      </c>
      <c r="BL91" s="8">
        <f t="shared" si="60"/>
        <v>0</v>
      </c>
      <c r="BM91" s="8">
        <f t="shared" si="60"/>
        <v>0</v>
      </c>
      <c r="BN91" s="8">
        <f t="shared" si="60"/>
        <v>0</v>
      </c>
      <c r="BO91" s="8">
        <f t="shared" si="60"/>
        <v>0</v>
      </c>
      <c r="BP91" s="8">
        <f t="shared" si="60"/>
        <v>0</v>
      </c>
      <c r="BQ91" s="8">
        <f t="shared" si="59"/>
        <v>0</v>
      </c>
      <c r="BR91" s="8">
        <f t="shared" si="59"/>
        <v>0</v>
      </c>
      <c r="BS91" s="8">
        <f t="shared" si="59"/>
        <v>0</v>
      </c>
      <c r="BT91" s="8">
        <f t="shared" si="59"/>
        <v>0</v>
      </c>
      <c r="BU91" s="8">
        <f t="shared" si="59"/>
        <v>0</v>
      </c>
      <c r="BV91" s="8">
        <f t="shared" si="59"/>
        <v>0</v>
      </c>
      <c r="BW91" s="8">
        <f t="shared" si="59"/>
        <v>0</v>
      </c>
      <c r="BX91" s="8">
        <f t="shared" si="59"/>
        <v>0</v>
      </c>
      <c r="BY91" s="8">
        <f t="shared" si="59"/>
        <v>0</v>
      </c>
      <c r="BZ91" s="8">
        <f t="shared" si="59"/>
        <v>0</v>
      </c>
      <c r="CA91" s="8">
        <f t="shared" si="59"/>
        <v>0</v>
      </c>
      <c r="CB91" s="8">
        <f t="shared" si="59"/>
        <v>0</v>
      </c>
      <c r="CC91" s="8">
        <f t="shared" si="59"/>
        <v>0</v>
      </c>
      <c r="CD91" s="8">
        <f t="shared" si="59"/>
        <v>0</v>
      </c>
      <c r="CE91" s="8">
        <f t="shared" si="59"/>
        <v>0</v>
      </c>
      <c r="CF91" s="8">
        <f t="shared" si="59"/>
        <v>0</v>
      </c>
      <c r="CG91" s="8">
        <f t="shared" si="59"/>
        <v>0</v>
      </c>
      <c r="CH91" s="8">
        <f t="shared" si="59"/>
        <v>0</v>
      </c>
      <c r="CI91" s="8">
        <f t="shared" si="59"/>
        <v>0</v>
      </c>
      <c r="CJ91" s="8">
        <f t="shared" si="59"/>
        <v>0</v>
      </c>
      <c r="CK91" s="8">
        <f t="shared" si="59"/>
        <v>0</v>
      </c>
      <c r="CL91" s="8">
        <f t="shared" si="59"/>
        <v>0</v>
      </c>
      <c r="CM91" s="8">
        <f t="shared" si="59"/>
        <v>0</v>
      </c>
      <c r="CN91" s="8">
        <f t="shared" si="59"/>
        <v>0</v>
      </c>
      <c r="CO91" s="8">
        <f t="shared" si="59"/>
        <v>0</v>
      </c>
      <c r="CP91" s="8">
        <f t="shared" si="59"/>
        <v>1</v>
      </c>
      <c r="CQ91" s="8">
        <f t="shared" si="59"/>
        <v>0</v>
      </c>
      <c r="CR91" s="8">
        <f t="shared" si="59"/>
        <v>0</v>
      </c>
      <c r="CS91" s="8">
        <f t="shared" si="59"/>
        <v>0</v>
      </c>
      <c r="CT91" s="8">
        <f t="shared" si="59"/>
        <v>0</v>
      </c>
      <c r="CU91" s="8">
        <f t="shared" si="59"/>
        <v>0</v>
      </c>
      <c r="CV91" s="8">
        <f t="shared" si="59"/>
        <v>0</v>
      </c>
      <c r="CW91" s="8">
        <f t="shared" si="59"/>
        <v>0</v>
      </c>
      <c r="CX91" s="8">
        <f t="shared" si="59"/>
        <v>0</v>
      </c>
      <c r="CY91" s="8">
        <f t="shared" si="59"/>
        <v>0</v>
      </c>
      <c r="CZ91" s="8">
        <f t="shared" si="59"/>
        <v>0</v>
      </c>
      <c r="DA91" s="9">
        <f t="shared" si="59"/>
        <v>0</v>
      </c>
      <c r="DB91" s="63"/>
      <c r="DC91" s="64"/>
      <c r="DD91" s="65" t="s">
        <v>353</v>
      </c>
      <c r="DE91">
        <f t="shared" si="45"/>
        <v>5672688</v>
      </c>
      <c r="DF91">
        <f t="shared" si="46"/>
        <v>1418172</v>
      </c>
      <c r="DG91">
        <f t="shared" si="47"/>
        <v>1418172</v>
      </c>
      <c r="DH91" s="64"/>
    </row>
    <row r="92" spans="1:112" x14ac:dyDescent="0.3">
      <c r="A92" s="63"/>
      <c r="B92" s="64"/>
      <c r="C92" s="65" t="s">
        <v>251</v>
      </c>
      <c r="D92" s="38">
        <f t="shared" si="27"/>
        <v>1</v>
      </c>
      <c r="E92" s="24">
        <f t="shared" si="60"/>
        <v>0</v>
      </c>
      <c r="F92" s="24">
        <f t="shared" si="60"/>
        <v>1</v>
      </c>
      <c r="G92" s="24">
        <f t="shared" si="60"/>
        <v>0</v>
      </c>
      <c r="H92" s="24">
        <f t="shared" si="60"/>
        <v>1</v>
      </c>
      <c r="I92" s="24">
        <f t="shared" si="60"/>
        <v>1</v>
      </c>
      <c r="J92" s="8">
        <f t="shared" si="60"/>
        <v>0</v>
      </c>
      <c r="K92" s="8">
        <f t="shared" si="60"/>
        <v>0</v>
      </c>
      <c r="L92" s="8">
        <f t="shared" si="60"/>
        <v>0</v>
      </c>
      <c r="M92" s="8">
        <f t="shared" si="60"/>
        <v>1</v>
      </c>
      <c r="N92" s="8">
        <f t="shared" si="60"/>
        <v>0</v>
      </c>
      <c r="O92" s="8">
        <f t="shared" si="60"/>
        <v>0</v>
      </c>
      <c r="P92" s="8">
        <f t="shared" si="60"/>
        <v>0</v>
      </c>
      <c r="Q92" s="8">
        <f t="shared" si="60"/>
        <v>0</v>
      </c>
      <c r="R92" s="8">
        <f t="shared" si="60"/>
        <v>1</v>
      </c>
      <c r="S92" s="8">
        <f t="shared" si="60"/>
        <v>0</v>
      </c>
      <c r="T92" s="8">
        <f t="shared" si="60"/>
        <v>0</v>
      </c>
      <c r="U92" s="8">
        <f t="shared" si="60"/>
        <v>0</v>
      </c>
      <c r="V92" s="8">
        <f t="shared" si="60"/>
        <v>1</v>
      </c>
      <c r="W92" s="8">
        <f t="shared" si="60"/>
        <v>0</v>
      </c>
      <c r="X92" s="8">
        <f t="shared" si="60"/>
        <v>0</v>
      </c>
      <c r="Y92" s="8">
        <f t="shared" si="60"/>
        <v>0</v>
      </c>
      <c r="Z92" s="8">
        <f t="shared" si="60"/>
        <v>0</v>
      </c>
      <c r="AA92" s="8">
        <f t="shared" si="60"/>
        <v>0</v>
      </c>
      <c r="AB92" s="8">
        <f t="shared" si="60"/>
        <v>0</v>
      </c>
      <c r="AC92" s="8">
        <f t="shared" si="60"/>
        <v>0</v>
      </c>
      <c r="AD92" s="8">
        <f t="shared" si="60"/>
        <v>1</v>
      </c>
      <c r="AE92" s="8">
        <f t="shared" si="60"/>
        <v>0</v>
      </c>
      <c r="AF92" s="8">
        <f t="shared" si="60"/>
        <v>0</v>
      </c>
      <c r="AG92" s="8">
        <f t="shared" si="60"/>
        <v>0</v>
      </c>
      <c r="AH92" s="8">
        <f t="shared" si="60"/>
        <v>0</v>
      </c>
      <c r="AI92" s="8">
        <f t="shared" si="60"/>
        <v>0</v>
      </c>
      <c r="AJ92" s="8">
        <f t="shared" si="60"/>
        <v>0</v>
      </c>
      <c r="AK92" s="8">
        <f t="shared" si="60"/>
        <v>1</v>
      </c>
      <c r="AL92" s="8">
        <f t="shared" si="60"/>
        <v>0</v>
      </c>
      <c r="AM92" s="8">
        <f t="shared" si="60"/>
        <v>0</v>
      </c>
      <c r="AN92" s="8">
        <f t="shared" si="60"/>
        <v>0</v>
      </c>
      <c r="AO92" s="8">
        <f t="shared" si="60"/>
        <v>0</v>
      </c>
      <c r="AP92" s="8">
        <f t="shared" si="60"/>
        <v>0</v>
      </c>
      <c r="AQ92" s="8">
        <f t="shared" si="60"/>
        <v>0</v>
      </c>
      <c r="AR92" s="8">
        <f t="shared" si="60"/>
        <v>0</v>
      </c>
      <c r="AS92" s="8">
        <f t="shared" si="60"/>
        <v>0</v>
      </c>
      <c r="AT92" s="8">
        <f t="shared" si="60"/>
        <v>0</v>
      </c>
      <c r="AU92" s="8">
        <f t="shared" si="60"/>
        <v>1</v>
      </c>
      <c r="AV92" s="8">
        <f t="shared" si="60"/>
        <v>1</v>
      </c>
      <c r="AW92" s="8">
        <f t="shared" si="60"/>
        <v>0</v>
      </c>
      <c r="AX92" s="8">
        <f t="shared" si="60"/>
        <v>0</v>
      </c>
      <c r="AY92" s="8">
        <f t="shared" si="60"/>
        <v>0</v>
      </c>
      <c r="AZ92" s="8">
        <f t="shared" si="60"/>
        <v>0</v>
      </c>
      <c r="BA92" s="8">
        <f t="shared" si="60"/>
        <v>0</v>
      </c>
      <c r="BB92" s="8">
        <f t="shared" si="60"/>
        <v>1</v>
      </c>
      <c r="BC92" s="8">
        <f t="shared" si="60"/>
        <v>0</v>
      </c>
      <c r="BD92" s="8">
        <f t="shared" si="60"/>
        <v>0</v>
      </c>
      <c r="BE92" s="8">
        <f t="shared" si="60"/>
        <v>0</v>
      </c>
      <c r="BF92" s="8">
        <f t="shared" si="60"/>
        <v>0</v>
      </c>
      <c r="BG92" s="8">
        <f t="shared" si="60"/>
        <v>0</v>
      </c>
      <c r="BH92" s="8">
        <f t="shared" si="60"/>
        <v>0</v>
      </c>
      <c r="BI92" s="8">
        <f t="shared" si="60"/>
        <v>0</v>
      </c>
      <c r="BJ92" s="8">
        <f t="shared" si="60"/>
        <v>0</v>
      </c>
      <c r="BK92" s="8">
        <f t="shared" si="60"/>
        <v>0</v>
      </c>
      <c r="BL92" s="8">
        <f t="shared" si="60"/>
        <v>0</v>
      </c>
      <c r="BM92" s="8">
        <f t="shared" si="60"/>
        <v>0</v>
      </c>
      <c r="BN92" s="8">
        <f t="shared" si="60"/>
        <v>0</v>
      </c>
      <c r="BO92" s="8">
        <f t="shared" si="60"/>
        <v>0</v>
      </c>
      <c r="BP92" s="8">
        <f t="shared" si="60"/>
        <v>0</v>
      </c>
      <c r="BQ92" s="8">
        <f t="shared" si="59"/>
        <v>0</v>
      </c>
      <c r="BR92" s="8">
        <f t="shared" si="59"/>
        <v>0</v>
      </c>
      <c r="BS92" s="8">
        <f t="shared" si="59"/>
        <v>0</v>
      </c>
      <c r="BT92" s="8">
        <f t="shared" si="59"/>
        <v>0</v>
      </c>
      <c r="BU92" s="8">
        <f t="shared" si="59"/>
        <v>0</v>
      </c>
      <c r="BV92" s="8">
        <f t="shared" si="59"/>
        <v>0</v>
      </c>
      <c r="BW92" s="8">
        <f t="shared" si="59"/>
        <v>1</v>
      </c>
      <c r="BX92" s="8">
        <f t="shared" si="59"/>
        <v>1</v>
      </c>
      <c r="BY92" s="8">
        <f t="shared" si="59"/>
        <v>0</v>
      </c>
      <c r="BZ92" s="8">
        <f t="shared" si="59"/>
        <v>0</v>
      </c>
      <c r="CA92" s="8">
        <f t="shared" si="59"/>
        <v>0</v>
      </c>
      <c r="CB92" s="8">
        <f t="shared" si="59"/>
        <v>0</v>
      </c>
      <c r="CC92" s="8">
        <f t="shared" si="59"/>
        <v>0</v>
      </c>
      <c r="CD92" s="8">
        <f t="shared" si="59"/>
        <v>0</v>
      </c>
      <c r="CE92" s="8">
        <f t="shared" si="59"/>
        <v>0</v>
      </c>
      <c r="CF92" s="8">
        <f t="shared" si="59"/>
        <v>0</v>
      </c>
      <c r="CG92" s="8">
        <f t="shared" si="59"/>
        <v>0</v>
      </c>
      <c r="CH92" s="8">
        <f t="shared" si="59"/>
        <v>0</v>
      </c>
      <c r="CI92" s="8">
        <f t="shared" si="59"/>
        <v>0</v>
      </c>
      <c r="CJ92" s="8">
        <f t="shared" si="59"/>
        <v>1</v>
      </c>
      <c r="CK92" s="8">
        <f t="shared" si="59"/>
        <v>1</v>
      </c>
      <c r="CL92" s="8">
        <f t="shared" si="59"/>
        <v>0</v>
      </c>
      <c r="CM92" s="8">
        <f t="shared" si="59"/>
        <v>0</v>
      </c>
      <c r="CN92" s="8">
        <f t="shared" si="59"/>
        <v>0</v>
      </c>
      <c r="CO92" s="8">
        <f t="shared" si="59"/>
        <v>0</v>
      </c>
      <c r="CP92" s="8">
        <f t="shared" si="59"/>
        <v>0</v>
      </c>
      <c r="CQ92" s="8">
        <f t="shared" si="59"/>
        <v>0</v>
      </c>
      <c r="CR92" s="8">
        <f t="shared" si="59"/>
        <v>0</v>
      </c>
      <c r="CS92" s="8">
        <f t="shared" si="59"/>
        <v>1</v>
      </c>
      <c r="CT92" s="8">
        <f t="shared" si="59"/>
        <v>0</v>
      </c>
      <c r="CU92" s="8">
        <f t="shared" si="59"/>
        <v>0</v>
      </c>
      <c r="CV92" s="8">
        <f t="shared" si="59"/>
        <v>0</v>
      </c>
      <c r="CW92" s="8">
        <f t="shared" si="59"/>
        <v>0</v>
      </c>
      <c r="CX92" s="8">
        <f t="shared" si="59"/>
        <v>0</v>
      </c>
      <c r="CY92" s="8">
        <f t="shared" si="59"/>
        <v>0</v>
      </c>
      <c r="CZ92" s="8">
        <f t="shared" si="59"/>
        <v>0</v>
      </c>
      <c r="DA92" s="9">
        <f t="shared" si="59"/>
        <v>0</v>
      </c>
      <c r="DB92" s="63"/>
      <c r="DC92" s="64"/>
      <c r="DD92" s="65" t="s">
        <v>251</v>
      </c>
      <c r="DE92">
        <f t="shared" si="45"/>
        <v>897598576</v>
      </c>
      <c r="DF92">
        <f t="shared" si="46"/>
        <v>226051835.75</v>
      </c>
      <c r="DG92">
        <f t="shared" si="47"/>
        <v>246136731.00000003</v>
      </c>
      <c r="DH92" s="64"/>
    </row>
    <row r="93" spans="1:112" x14ac:dyDescent="0.3">
      <c r="A93" s="63"/>
      <c r="B93" s="64"/>
      <c r="C93" s="65" t="s">
        <v>258</v>
      </c>
      <c r="D93" s="38">
        <f t="shared" si="27"/>
        <v>0</v>
      </c>
      <c r="E93" s="24">
        <f t="shared" si="60"/>
        <v>0</v>
      </c>
      <c r="F93" s="24">
        <f t="shared" si="60"/>
        <v>1</v>
      </c>
      <c r="G93" s="24">
        <f t="shared" si="60"/>
        <v>0</v>
      </c>
      <c r="H93" s="24">
        <f t="shared" si="60"/>
        <v>0</v>
      </c>
      <c r="I93" s="24">
        <f t="shared" si="60"/>
        <v>0</v>
      </c>
      <c r="J93" s="8">
        <f t="shared" si="60"/>
        <v>0</v>
      </c>
      <c r="K93" s="8">
        <f t="shared" si="60"/>
        <v>0</v>
      </c>
      <c r="L93" s="8">
        <f t="shared" si="60"/>
        <v>1</v>
      </c>
      <c r="M93" s="8">
        <f t="shared" si="60"/>
        <v>0</v>
      </c>
      <c r="N93" s="8">
        <f t="shared" si="60"/>
        <v>0</v>
      </c>
      <c r="O93" s="8">
        <f t="shared" si="60"/>
        <v>0</v>
      </c>
      <c r="P93" s="8">
        <f t="shared" si="60"/>
        <v>0</v>
      </c>
      <c r="Q93" s="8">
        <f t="shared" si="60"/>
        <v>1</v>
      </c>
      <c r="R93" s="8">
        <f t="shared" si="60"/>
        <v>0</v>
      </c>
      <c r="S93" s="8">
        <f t="shared" si="60"/>
        <v>0</v>
      </c>
      <c r="T93" s="8">
        <f t="shared" si="60"/>
        <v>1</v>
      </c>
      <c r="U93" s="8">
        <f t="shared" si="60"/>
        <v>1</v>
      </c>
      <c r="V93" s="8">
        <f t="shared" si="60"/>
        <v>0</v>
      </c>
      <c r="W93" s="8">
        <f t="shared" si="60"/>
        <v>0</v>
      </c>
      <c r="X93" s="8">
        <f t="shared" si="60"/>
        <v>0</v>
      </c>
      <c r="Y93" s="8">
        <f t="shared" si="60"/>
        <v>0</v>
      </c>
      <c r="Z93" s="8">
        <f t="shared" si="60"/>
        <v>0</v>
      </c>
      <c r="AA93" s="8">
        <f t="shared" si="60"/>
        <v>0</v>
      </c>
      <c r="AB93" s="8">
        <f t="shared" si="60"/>
        <v>0</v>
      </c>
      <c r="AC93" s="8">
        <f t="shared" si="60"/>
        <v>1</v>
      </c>
      <c r="AD93" s="8">
        <f t="shared" si="60"/>
        <v>0</v>
      </c>
      <c r="AE93" s="8">
        <f t="shared" si="60"/>
        <v>0</v>
      </c>
      <c r="AF93" s="8">
        <f t="shared" si="60"/>
        <v>0</v>
      </c>
      <c r="AG93" s="8">
        <f t="shared" si="60"/>
        <v>0</v>
      </c>
      <c r="AH93" s="8">
        <f t="shared" si="60"/>
        <v>1</v>
      </c>
      <c r="AI93" s="8">
        <f t="shared" si="60"/>
        <v>0</v>
      </c>
      <c r="AJ93" s="8">
        <f t="shared" si="60"/>
        <v>0</v>
      </c>
      <c r="AK93" s="8">
        <f t="shared" si="60"/>
        <v>0</v>
      </c>
      <c r="AL93" s="8">
        <f t="shared" si="60"/>
        <v>0</v>
      </c>
      <c r="AM93" s="8">
        <f t="shared" si="60"/>
        <v>0</v>
      </c>
      <c r="AN93" s="8">
        <f t="shared" si="60"/>
        <v>1</v>
      </c>
      <c r="AO93" s="8">
        <f t="shared" si="60"/>
        <v>0</v>
      </c>
      <c r="AP93" s="8">
        <f t="shared" si="60"/>
        <v>0</v>
      </c>
      <c r="AQ93" s="8">
        <f t="shared" si="60"/>
        <v>0</v>
      </c>
      <c r="AR93" s="8">
        <f t="shared" si="60"/>
        <v>0</v>
      </c>
      <c r="AS93" s="8">
        <f t="shared" si="60"/>
        <v>0</v>
      </c>
      <c r="AT93" s="8">
        <f t="shared" si="60"/>
        <v>1</v>
      </c>
      <c r="AU93" s="8">
        <f t="shared" si="60"/>
        <v>0</v>
      </c>
      <c r="AV93" s="8">
        <f t="shared" si="60"/>
        <v>1</v>
      </c>
      <c r="AW93" s="8">
        <f t="shared" si="60"/>
        <v>0</v>
      </c>
      <c r="AX93" s="8">
        <f t="shared" si="60"/>
        <v>0</v>
      </c>
      <c r="AY93" s="8">
        <f t="shared" si="60"/>
        <v>0</v>
      </c>
      <c r="AZ93" s="8">
        <f t="shared" si="60"/>
        <v>0</v>
      </c>
      <c r="BA93" s="8">
        <f t="shared" si="60"/>
        <v>0</v>
      </c>
      <c r="BB93" s="8">
        <f t="shared" si="60"/>
        <v>0</v>
      </c>
      <c r="BC93" s="8">
        <f t="shared" si="60"/>
        <v>0</v>
      </c>
      <c r="BD93" s="8">
        <f t="shared" si="60"/>
        <v>0</v>
      </c>
      <c r="BE93" s="8">
        <f t="shared" si="60"/>
        <v>0</v>
      </c>
      <c r="BF93" s="8">
        <f t="shared" si="60"/>
        <v>0</v>
      </c>
      <c r="BG93" s="8">
        <f t="shared" si="60"/>
        <v>0</v>
      </c>
      <c r="BH93" s="8">
        <f t="shared" si="60"/>
        <v>0</v>
      </c>
      <c r="BI93" s="8">
        <f t="shared" si="60"/>
        <v>0</v>
      </c>
      <c r="BJ93" s="8">
        <f t="shared" si="60"/>
        <v>0</v>
      </c>
      <c r="BK93" s="8">
        <f t="shared" si="60"/>
        <v>0</v>
      </c>
      <c r="BL93" s="8">
        <f t="shared" si="60"/>
        <v>0</v>
      </c>
      <c r="BM93" s="8">
        <f t="shared" si="60"/>
        <v>0</v>
      </c>
      <c r="BN93" s="8">
        <f t="shared" si="60"/>
        <v>0</v>
      </c>
      <c r="BO93" s="8">
        <f t="shared" si="60"/>
        <v>0</v>
      </c>
      <c r="BP93" s="8">
        <f t="shared" si="60"/>
        <v>0</v>
      </c>
      <c r="BQ93" s="8">
        <f t="shared" si="59"/>
        <v>0</v>
      </c>
      <c r="BR93" s="8">
        <f t="shared" si="59"/>
        <v>0</v>
      </c>
      <c r="BS93" s="8">
        <f t="shared" si="59"/>
        <v>0</v>
      </c>
      <c r="BT93" s="8">
        <f t="shared" si="59"/>
        <v>0</v>
      </c>
      <c r="BU93" s="8">
        <f t="shared" si="59"/>
        <v>0</v>
      </c>
      <c r="BV93" s="8">
        <f t="shared" si="59"/>
        <v>0</v>
      </c>
      <c r="BW93" s="8">
        <f t="shared" si="59"/>
        <v>0</v>
      </c>
      <c r="BX93" s="8">
        <f t="shared" si="59"/>
        <v>0</v>
      </c>
      <c r="BY93" s="8">
        <f t="shared" si="59"/>
        <v>0</v>
      </c>
      <c r="BZ93" s="8">
        <f t="shared" si="59"/>
        <v>0</v>
      </c>
      <c r="CA93" s="8">
        <f t="shared" si="59"/>
        <v>0</v>
      </c>
      <c r="CB93" s="8">
        <f t="shared" si="59"/>
        <v>0</v>
      </c>
      <c r="CC93" s="8">
        <f t="shared" si="59"/>
        <v>0</v>
      </c>
      <c r="CD93" s="8">
        <f t="shared" si="59"/>
        <v>0</v>
      </c>
      <c r="CE93" s="8">
        <f t="shared" si="59"/>
        <v>0</v>
      </c>
      <c r="CF93" s="8">
        <f t="shared" si="59"/>
        <v>0</v>
      </c>
      <c r="CG93" s="8">
        <f t="shared" si="59"/>
        <v>0</v>
      </c>
      <c r="CH93" s="8">
        <f t="shared" si="59"/>
        <v>0</v>
      </c>
      <c r="CI93" s="8">
        <f t="shared" si="59"/>
        <v>1</v>
      </c>
      <c r="CJ93" s="8">
        <f t="shared" si="59"/>
        <v>0</v>
      </c>
      <c r="CK93" s="8">
        <f t="shared" si="59"/>
        <v>0</v>
      </c>
      <c r="CL93" s="8">
        <f t="shared" si="59"/>
        <v>1</v>
      </c>
      <c r="CM93" s="8">
        <f t="shared" si="59"/>
        <v>0</v>
      </c>
      <c r="CN93" s="8">
        <f t="shared" si="59"/>
        <v>0</v>
      </c>
      <c r="CO93" s="8">
        <f t="shared" si="59"/>
        <v>1</v>
      </c>
      <c r="CP93" s="8">
        <f t="shared" si="59"/>
        <v>0</v>
      </c>
      <c r="CQ93" s="8">
        <f t="shared" si="59"/>
        <v>0</v>
      </c>
      <c r="CR93" s="8">
        <f t="shared" si="59"/>
        <v>0</v>
      </c>
      <c r="CS93" s="8">
        <f t="shared" si="59"/>
        <v>0</v>
      </c>
      <c r="CT93" s="8">
        <f t="shared" si="59"/>
        <v>0</v>
      </c>
      <c r="CU93" s="8">
        <f t="shared" si="59"/>
        <v>0</v>
      </c>
      <c r="CV93" s="8">
        <f t="shared" si="59"/>
        <v>0</v>
      </c>
      <c r="CW93" s="8">
        <f t="shared" si="59"/>
        <v>0</v>
      </c>
      <c r="CX93" s="8">
        <f t="shared" si="59"/>
        <v>0</v>
      </c>
      <c r="CY93" s="8">
        <f t="shared" si="59"/>
        <v>1</v>
      </c>
      <c r="CZ93" s="8">
        <f t="shared" si="59"/>
        <v>0</v>
      </c>
      <c r="DA93" s="9">
        <f t="shared" si="59"/>
        <v>0</v>
      </c>
      <c r="DB93" s="63"/>
      <c r="DC93" s="64"/>
      <c r="DD93" s="65" t="s">
        <v>258</v>
      </c>
      <c r="DE93">
        <f t="shared" si="45"/>
        <v>357867937</v>
      </c>
      <c r="DF93">
        <f t="shared" si="46"/>
        <v>100917897.33333333</v>
      </c>
      <c r="DG93">
        <f t="shared" si="47"/>
        <v>103300668.49999999</v>
      </c>
      <c r="DH93" s="64"/>
    </row>
    <row r="94" spans="1:112" x14ac:dyDescent="0.3">
      <c r="A94" s="63"/>
      <c r="B94" s="64"/>
      <c r="C94" s="65" t="s">
        <v>260</v>
      </c>
      <c r="D94" s="38">
        <f t="shared" si="27"/>
        <v>0</v>
      </c>
      <c r="E94" s="24">
        <f t="shared" si="60"/>
        <v>0</v>
      </c>
      <c r="F94" s="24">
        <f t="shared" si="60"/>
        <v>0</v>
      </c>
      <c r="G94" s="24">
        <f t="shared" si="60"/>
        <v>1</v>
      </c>
      <c r="H94" s="24">
        <f t="shared" si="60"/>
        <v>0</v>
      </c>
      <c r="I94" s="24">
        <f t="shared" si="60"/>
        <v>0</v>
      </c>
      <c r="J94" s="8">
        <f t="shared" si="60"/>
        <v>0</v>
      </c>
      <c r="K94" s="8">
        <f t="shared" si="60"/>
        <v>1</v>
      </c>
      <c r="L94" s="8">
        <f t="shared" si="60"/>
        <v>0</v>
      </c>
      <c r="M94" s="8">
        <f t="shared" si="60"/>
        <v>0</v>
      </c>
      <c r="N94" s="8">
        <f t="shared" si="60"/>
        <v>0</v>
      </c>
      <c r="O94" s="8">
        <f t="shared" si="60"/>
        <v>0</v>
      </c>
      <c r="P94" s="8">
        <f t="shared" si="60"/>
        <v>0</v>
      </c>
      <c r="Q94" s="8">
        <f t="shared" si="60"/>
        <v>0</v>
      </c>
      <c r="R94" s="8">
        <f t="shared" si="60"/>
        <v>1</v>
      </c>
      <c r="S94" s="8">
        <f t="shared" si="60"/>
        <v>0</v>
      </c>
      <c r="T94" s="8">
        <f t="shared" si="60"/>
        <v>1</v>
      </c>
      <c r="U94" s="8">
        <f t="shared" si="60"/>
        <v>1</v>
      </c>
      <c r="V94" s="8">
        <f t="shared" si="60"/>
        <v>0</v>
      </c>
      <c r="W94" s="8">
        <f t="shared" si="60"/>
        <v>0</v>
      </c>
      <c r="X94" s="8">
        <f t="shared" si="60"/>
        <v>1</v>
      </c>
      <c r="Y94" s="8">
        <f t="shared" si="60"/>
        <v>0</v>
      </c>
      <c r="Z94" s="8">
        <f t="shared" si="60"/>
        <v>0</v>
      </c>
      <c r="AA94" s="8">
        <f t="shared" si="60"/>
        <v>0</v>
      </c>
      <c r="AB94" s="8">
        <f t="shared" si="60"/>
        <v>0</v>
      </c>
      <c r="AC94" s="8">
        <f t="shared" si="60"/>
        <v>0</v>
      </c>
      <c r="AD94" s="8">
        <f t="shared" si="60"/>
        <v>0</v>
      </c>
      <c r="AE94" s="8">
        <f t="shared" si="60"/>
        <v>1</v>
      </c>
      <c r="AF94" s="8">
        <f t="shared" si="60"/>
        <v>0</v>
      </c>
      <c r="AG94" s="8">
        <f t="shared" si="60"/>
        <v>0</v>
      </c>
      <c r="AH94" s="8">
        <f t="shared" si="60"/>
        <v>0</v>
      </c>
      <c r="AI94" s="8">
        <f t="shared" si="60"/>
        <v>0</v>
      </c>
      <c r="AJ94" s="8">
        <f t="shared" si="60"/>
        <v>0</v>
      </c>
      <c r="AK94" s="8">
        <f t="shared" si="60"/>
        <v>0</v>
      </c>
      <c r="AL94" s="8">
        <f t="shared" si="60"/>
        <v>0</v>
      </c>
      <c r="AM94" s="8">
        <f t="shared" si="60"/>
        <v>0</v>
      </c>
      <c r="AN94" s="8">
        <f t="shared" si="60"/>
        <v>1</v>
      </c>
      <c r="AO94" s="8">
        <f t="shared" si="60"/>
        <v>0</v>
      </c>
      <c r="AP94" s="8">
        <f t="shared" si="60"/>
        <v>0</v>
      </c>
      <c r="AQ94" s="8">
        <f t="shared" si="60"/>
        <v>0</v>
      </c>
      <c r="AR94" s="8">
        <f t="shared" si="60"/>
        <v>0</v>
      </c>
      <c r="AS94" s="8">
        <f t="shared" si="60"/>
        <v>0</v>
      </c>
      <c r="AT94" s="8">
        <f t="shared" si="60"/>
        <v>1</v>
      </c>
      <c r="AU94" s="8">
        <f t="shared" si="60"/>
        <v>0</v>
      </c>
      <c r="AV94" s="8">
        <f t="shared" si="60"/>
        <v>0</v>
      </c>
      <c r="AW94" s="8">
        <f t="shared" si="60"/>
        <v>1</v>
      </c>
      <c r="AX94" s="8">
        <f t="shared" si="60"/>
        <v>0</v>
      </c>
      <c r="AY94" s="8">
        <f t="shared" si="60"/>
        <v>0</v>
      </c>
      <c r="AZ94" s="8">
        <f t="shared" si="60"/>
        <v>0</v>
      </c>
      <c r="BA94" s="8">
        <f t="shared" si="60"/>
        <v>1</v>
      </c>
      <c r="BB94" s="8">
        <f t="shared" si="60"/>
        <v>0</v>
      </c>
      <c r="BC94" s="8">
        <f t="shared" si="60"/>
        <v>0</v>
      </c>
      <c r="BD94" s="8">
        <f t="shared" si="60"/>
        <v>0</v>
      </c>
      <c r="BE94" s="8">
        <f t="shared" si="60"/>
        <v>1</v>
      </c>
      <c r="BF94" s="8">
        <f t="shared" si="60"/>
        <v>0</v>
      </c>
      <c r="BG94" s="8">
        <f t="shared" si="60"/>
        <v>0</v>
      </c>
      <c r="BH94" s="8">
        <f t="shared" si="60"/>
        <v>0</v>
      </c>
      <c r="BI94" s="8">
        <f t="shared" si="60"/>
        <v>1</v>
      </c>
      <c r="BJ94" s="8">
        <f t="shared" si="60"/>
        <v>1</v>
      </c>
      <c r="BK94" s="8">
        <f t="shared" si="60"/>
        <v>0</v>
      </c>
      <c r="BL94" s="8">
        <f t="shared" si="60"/>
        <v>0</v>
      </c>
      <c r="BM94" s="8">
        <f t="shared" si="60"/>
        <v>0</v>
      </c>
      <c r="BN94" s="8">
        <f t="shared" si="60"/>
        <v>0</v>
      </c>
      <c r="BO94" s="8">
        <f t="shared" si="60"/>
        <v>0</v>
      </c>
      <c r="BP94" s="8">
        <f t="shared" ref="BP94:DA97" si="61">COUNTIF(BP$3:BP$6,$C94)</f>
        <v>0</v>
      </c>
      <c r="BQ94" s="8">
        <f t="shared" si="61"/>
        <v>0</v>
      </c>
      <c r="BR94" s="8">
        <f t="shared" si="61"/>
        <v>0</v>
      </c>
      <c r="BS94" s="8">
        <f t="shared" si="61"/>
        <v>1</v>
      </c>
      <c r="BT94" s="8">
        <f t="shared" si="61"/>
        <v>0</v>
      </c>
      <c r="BU94" s="8">
        <f t="shared" si="61"/>
        <v>0</v>
      </c>
      <c r="BV94" s="8">
        <f t="shared" si="61"/>
        <v>0</v>
      </c>
      <c r="BW94" s="8">
        <f t="shared" si="61"/>
        <v>0</v>
      </c>
      <c r="BX94" s="8">
        <f t="shared" si="61"/>
        <v>0</v>
      </c>
      <c r="BY94" s="8">
        <f t="shared" si="61"/>
        <v>1</v>
      </c>
      <c r="BZ94" s="8">
        <f t="shared" si="61"/>
        <v>0</v>
      </c>
      <c r="CA94" s="8">
        <f t="shared" si="61"/>
        <v>0</v>
      </c>
      <c r="CB94" s="8">
        <f t="shared" si="61"/>
        <v>0</v>
      </c>
      <c r="CC94" s="8">
        <f t="shared" si="61"/>
        <v>0</v>
      </c>
      <c r="CD94" s="8">
        <f t="shared" si="61"/>
        <v>0</v>
      </c>
      <c r="CE94" s="8">
        <f t="shared" si="61"/>
        <v>1</v>
      </c>
      <c r="CF94" s="8">
        <f t="shared" si="61"/>
        <v>0</v>
      </c>
      <c r="CG94" s="8">
        <f t="shared" si="61"/>
        <v>0</v>
      </c>
      <c r="CH94" s="8">
        <f t="shared" si="61"/>
        <v>0</v>
      </c>
      <c r="CI94" s="8">
        <f t="shared" si="61"/>
        <v>1</v>
      </c>
      <c r="CJ94" s="8">
        <f t="shared" si="61"/>
        <v>0</v>
      </c>
      <c r="CK94" s="8">
        <f t="shared" si="61"/>
        <v>0</v>
      </c>
      <c r="CL94" s="8">
        <f t="shared" si="61"/>
        <v>1</v>
      </c>
      <c r="CM94" s="8">
        <f t="shared" si="61"/>
        <v>0</v>
      </c>
      <c r="CN94" s="8">
        <f t="shared" si="61"/>
        <v>0</v>
      </c>
      <c r="CO94" s="8">
        <f t="shared" si="61"/>
        <v>1</v>
      </c>
      <c r="CP94" s="8">
        <f t="shared" si="61"/>
        <v>0</v>
      </c>
      <c r="CQ94" s="8">
        <f t="shared" si="61"/>
        <v>0</v>
      </c>
      <c r="CR94" s="8">
        <f t="shared" si="61"/>
        <v>0</v>
      </c>
      <c r="CS94" s="8">
        <f t="shared" si="61"/>
        <v>0</v>
      </c>
      <c r="CT94" s="8">
        <f t="shared" si="61"/>
        <v>0</v>
      </c>
      <c r="CU94" s="8">
        <f t="shared" si="61"/>
        <v>0</v>
      </c>
      <c r="CV94" s="8">
        <f t="shared" si="61"/>
        <v>0</v>
      </c>
      <c r="CW94" s="8">
        <f t="shared" si="61"/>
        <v>0</v>
      </c>
      <c r="CX94" s="8">
        <f t="shared" si="61"/>
        <v>0</v>
      </c>
      <c r="CY94" s="8">
        <f t="shared" si="61"/>
        <v>1</v>
      </c>
      <c r="CZ94" s="8">
        <f t="shared" si="61"/>
        <v>0</v>
      </c>
      <c r="DA94" s="9">
        <f t="shared" si="61"/>
        <v>1</v>
      </c>
      <c r="DB94" s="63"/>
      <c r="DC94" s="64"/>
      <c r="DD94" s="65" t="s">
        <v>260</v>
      </c>
      <c r="DE94">
        <f t="shared" si="45"/>
        <v>431228280</v>
      </c>
      <c r="DF94">
        <f t="shared" si="46"/>
        <v>119490677.99999999</v>
      </c>
      <c r="DG94">
        <f t="shared" si="47"/>
        <v>122643937.91666664</v>
      </c>
      <c r="DH94" s="64"/>
    </row>
    <row r="95" spans="1:112" x14ac:dyDescent="0.3">
      <c r="A95" s="63"/>
      <c r="B95" s="64"/>
      <c r="C95" s="65" t="s">
        <v>262</v>
      </c>
      <c r="D95" s="38">
        <f t="shared" si="27"/>
        <v>0</v>
      </c>
      <c r="E95" s="24">
        <f t="shared" ref="E95:BP98" si="62">COUNTIF(E$3:E$6,$C95)</f>
        <v>0</v>
      </c>
      <c r="F95" s="24">
        <f t="shared" si="62"/>
        <v>0</v>
      </c>
      <c r="G95" s="24">
        <f t="shared" si="62"/>
        <v>0</v>
      </c>
      <c r="H95" s="24">
        <f t="shared" si="62"/>
        <v>1</v>
      </c>
      <c r="I95" s="24">
        <f t="shared" si="62"/>
        <v>0</v>
      </c>
      <c r="J95" s="8">
        <f t="shared" si="62"/>
        <v>0</v>
      </c>
      <c r="K95" s="8">
        <f t="shared" si="62"/>
        <v>0</v>
      </c>
      <c r="L95" s="8">
        <f t="shared" si="62"/>
        <v>0</v>
      </c>
      <c r="M95" s="8">
        <f t="shared" si="62"/>
        <v>0</v>
      </c>
      <c r="N95" s="8">
        <f t="shared" si="62"/>
        <v>1</v>
      </c>
      <c r="O95" s="8">
        <f t="shared" si="62"/>
        <v>0</v>
      </c>
      <c r="P95" s="8">
        <f t="shared" si="62"/>
        <v>0</v>
      </c>
      <c r="Q95" s="8">
        <f t="shared" si="62"/>
        <v>0</v>
      </c>
      <c r="R95" s="8">
        <f t="shared" si="62"/>
        <v>0</v>
      </c>
      <c r="S95" s="8">
        <f t="shared" si="62"/>
        <v>0</v>
      </c>
      <c r="T95" s="8">
        <f t="shared" si="62"/>
        <v>0</v>
      </c>
      <c r="U95" s="8">
        <f t="shared" si="62"/>
        <v>0</v>
      </c>
      <c r="V95" s="8">
        <f t="shared" si="62"/>
        <v>0</v>
      </c>
      <c r="W95" s="8">
        <f t="shared" si="62"/>
        <v>0</v>
      </c>
      <c r="X95" s="8">
        <f t="shared" si="62"/>
        <v>0</v>
      </c>
      <c r="Y95" s="8">
        <f t="shared" si="62"/>
        <v>0</v>
      </c>
      <c r="Z95" s="8">
        <f t="shared" si="62"/>
        <v>0</v>
      </c>
      <c r="AA95" s="8">
        <f t="shared" si="62"/>
        <v>0</v>
      </c>
      <c r="AB95" s="8">
        <f t="shared" si="62"/>
        <v>0</v>
      </c>
      <c r="AC95" s="8">
        <f t="shared" si="62"/>
        <v>0</v>
      </c>
      <c r="AD95" s="8">
        <f t="shared" si="62"/>
        <v>0</v>
      </c>
      <c r="AE95" s="8">
        <f t="shared" si="62"/>
        <v>0</v>
      </c>
      <c r="AF95" s="8">
        <f t="shared" si="62"/>
        <v>0</v>
      </c>
      <c r="AG95" s="8">
        <f t="shared" si="62"/>
        <v>0</v>
      </c>
      <c r="AH95" s="8">
        <f t="shared" si="62"/>
        <v>0</v>
      </c>
      <c r="AI95" s="8">
        <f t="shared" si="62"/>
        <v>1</v>
      </c>
      <c r="AJ95" s="8">
        <f t="shared" si="62"/>
        <v>0</v>
      </c>
      <c r="AK95" s="8">
        <f t="shared" si="62"/>
        <v>0</v>
      </c>
      <c r="AL95" s="8">
        <f t="shared" si="62"/>
        <v>0</v>
      </c>
      <c r="AM95" s="8">
        <f t="shared" si="62"/>
        <v>0</v>
      </c>
      <c r="AN95" s="8">
        <f t="shared" si="62"/>
        <v>0</v>
      </c>
      <c r="AO95" s="8">
        <f t="shared" si="62"/>
        <v>0</v>
      </c>
      <c r="AP95" s="8">
        <f t="shared" si="62"/>
        <v>0</v>
      </c>
      <c r="AQ95" s="8">
        <f t="shared" si="62"/>
        <v>0</v>
      </c>
      <c r="AR95" s="8">
        <f t="shared" si="62"/>
        <v>0</v>
      </c>
      <c r="AS95" s="8">
        <f t="shared" si="62"/>
        <v>0</v>
      </c>
      <c r="AT95" s="8">
        <f t="shared" si="62"/>
        <v>0</v>
      </c>
      <c r="AU95" s="8">
        <f t="shared" si="62"/>
        <v>0</v>
      </c>
      <c r="AV95" s="8">
        <f t="shared" si="62"/>
        <v>0</v>
      </c>
      <c r="AW95" s="8">
        <f t="shared" si="62"/>
        <v>0</v>
      </c>
      <c r="AX95" s="8">
        <f t="shared" si="62"/>
        <v>0</v>
      </c>
      <c r="AY95" s="8">
        <f t="shared" si="62"/>
        <v>0</v>
      </c>
      <c r="AZ95" s="8">
        <f t="shared" si="62"/>
        <v>0</v>
      </c>
      <c r="BA95" s="8">
        <f t="shared" si="62"/>
        <v>0</v>
      </c>
      <c r="BB95" s="8">
        <f t="shared" si="62"/>
        <v>0</v>
      </c>
      <c r="BC95" s="8">
        <f t="shared" si="62"/>
        <v>0</v>
      </c>
      <c r="BD95" s="8">
        <f t="shared" si="62"/>
        <v>0</v>
      </c>
      <c r="BE95" s="8">
        <f t="shared" si="62"/>
        <v>0</v>
      </c>
      <c r="BF95" s="8">
        <f t="shared" si="62"/>
        <v>0</v>
      </c>
      <c r="BG95" s="8">
        <f t="shared" si="62"/>
        <v>0</v>
      </c>
      <c r="BH95" s="8">
        <f t="shared" si="62"/>
        <v>0</v>
      </c>
      <c r="BI95" s="8">
        <f t="shared" si="62"/>
        <v>0</v>
      </c>
      <c r="BJ95" s="8">
        <f t="shared" si="62"/>
        <v>0</v>
      </c>
      <c r="BK95" s="8">
        <f t="shared" si="62"/>
        <v>0</v>
      </c>
      <c r="BL95" s="8">
        <f t="shared" si="62"/>
        <v>0</v>
      </c>
      <c r="BM95" s="8">
        <f t="shared" si="62"/>
        <v>0</v>
      </c>
      <c r="BN95" s="8">
        <f t="shared" si="62"/>
        <v>0</v>
      </c>
      <c r="BO95" s="8">
        <f t="shared" si="62"/>
        <v>0</v>
      </c>
      <c r="BP95" s="8">
        <f t="shared" si="62"/>
        <v>0</v>
      </c>
      <c r="BQ95" s="8">
        <f t="shared" si="61"/>
        <v>0</v>
      </c>
      <c r="BR95" s="8">
        <f t="shared" si="61"/>
        <v>0</v>
      </c>
      <c r="BS95" s="8">
        <f t="shared" si="61"/>
        <v>0</v>
      </c>
      <c r="BT95" s="8">
        <f t="shared" si="61"/>
        <v>0</v>
      </c>
      <c r="BU95" s="8">
        <f t="shared" si="61"/>
        <v>0</v>
      </c>
      <c r="BV95" s="8">
        <f t="shared" si="61"/>
        <v>0</v>
      </c>
      <c r="BW95" s="8">
        <f t="shared" si="61"/>
        <v>0</v>
      </c>
      <c r="BX95" s="8">
        <f t="shared" si="61"/>
        <v>0</v>
      </c>
      <c r="BY95" s="8">
        <f t="shared" si="61"/>
        <v>0</v>
      </c>
      <c r="BZ95" s="8">
        <f t="shared" si="61"/>
        <v>0</v>
      </c>
      <c r="CA95" s="8">
        <f t="shared" si="61"/>
        <v>0</v>
      </c>
      <c r="CB95" s="8">
        <f t="shared" si="61"/>
        <v>0</v>
      </c>
      <c r="CC95" s="8">
        <f t="shared" si="61"/>
        <v>0</v>
      </c>
      <c r="CD95" s="8">
        <f t="shared" si="61"/>
        <v>0</v>
      </c>
      <c r="CE95" s="8">
        <f t="shared" si="61"/>
        <v>0</v>
      </c>
      <c r="CF95" s="8">
        <f t="shared" si="61"/>
        <v>0</v>
      </c>
      <c r="CG95" s="8">
        <f t="shared" si="61"/>
        <v>0</v>
      </c>
      <c r="CH95" s="8">
        <f t="shared" si="61"/>
        <v>0</v>
      </c>
      <c r="CI95" s="8">
        <f t="shared" si="61"/>
        <v>0</v>
      </c>
      <c r="CJ95" s="8">
        <f t="shared" si="61"/>
        <v>0</v>
      </c>
      <c r="CK95" s="8">
        <f t="shared" si="61"/>
        <v>0</v>
      </c>
      <c r="CL95" s="8">
        <f t="shared" si="61"/>
        <v>0</v>
      </c>
      <c r="CM95" s="8">
        <f t="shared" si="61"/>
        <v>0</v>
      </c>
      <c r="CN95" s="8">
        <f t="shared" si="61"/>
        <v>0</v>
      </c>
      <c r="CO95" s="8">
        <f t="shared" si="61"/>
        <v>0</v>
      </c>
      <c r="CP95" s="8">
        <f t="shared" si="61"/>
        <v>0</v>
      </c>
      <c r="CQ95" s="8">
        <f t="shared" si="61"/>
        <v>0</v>
      </c>
      <c r="CR95" s="8">
        <f t="shared" si="61"/>
        <v>0</v>
      </c>
      <c r="CS95" s="8">
        <f t="shared" si="61"/>
        <v>0</v>
      </c>
      <c r="CT95" s="8">
        <f t="shared" si="61"/>
        <v>0</v>
      </c>
      <c r="CU95" s="8">
        <f t="shared" si="61"/>
        <v>0</v>
      </c>
      <c r="CV95" s="8">
        <f t="shared" si="61"/>
        <v>0</v>
      </c>
      <c r="CW95" s="8">
        <f t="shared" si="61"/>
        <v>0</v>
      </c>
      <c r="CX95" s="8">
        <f t="shared" si="61"/>
        <v>0</v>
      </c>
      <c r="CY95" s="8">
        <f t="shared" si="61"/>
        <v>0</v>
      </c>
      <c r="CZ95" s="8">
        <f t="shared" si="61"/>
        <v>0</v>
      </c>
      <c r="DA95" s="9">
        <f t="shared" si="61"/>
        <v>0</v>
      </c>
      <c r="DB95" s="63"/>
      <c r="DC95" s="64"/>
      <c r="DD95" s="65" t="s">
        <v>262</v>
      </c>
      <c r="DE95">
        <f t="shared" si="45"/>
        <v>151056889</v>
      </c>
      <c r="DF95">
        <f t="shared" si="46"/>
        <v>42415134.5</v>
      </c>
      <c r="DG95">
        <f t="shared" si="47"/>
        <v>50352296.333333336</v>
      </c>
      <c r="DH95" s="64"/>
    </row>
    <row r="96" spans="1:112" x14ac:dyDescent="0.3">
      <c r="A96" s="63"/>
      <c r="B96" s="64"/>
      <c r="C96" s="65" t="s">
        <v>360</v>
      </c>
      <c r="D96" s="38">
        <f t="shared" si="27"/>
        <v>0</v>
      </c>
      <c r="E96" s="24">
        <f t="shared" si="62"/>
        <v>0</v>
      </c>
      <c r="F96" s="24">
        <f t="shared" si="62"/>
        <v>0</v>
      </c>
      <c r="G96" s="24">
        <f t="shared" si="62"/>
        <v>0</v>
      </c>
      <c r="H96" s="24">
        <f t="shared" si="62"/>
        <v>0</v>
      </c>
      <c r="I96" s="24">
        <f t="shared" si="62"/>
        <v>0</v>
      </c>
      <c r="J96" s="8">
        <f t="shared" si="62"/>
        <v>0</v>
      </c>
      <c r="K96" s="8">
        <f t="shared" si="62"/>
        <v>0</v>
      </c>
      <c r="L96" s="8">
        <f t="shared" si="62"/>
        <v>0</v>
      </c>
      <c r="M96" s="8">
        <f t="shared" si="62"/>
        <v>0</v>
      </c>
      <c r="N96" s="8">
        <f t="shared" si="62"/>
        <v>0</v>
      </c>
      <c r="O96" s="8">
        <f t="shared" si="62"/>
        <v>0</v>
      </c>
      <c r="P96" s="8">
        <f t="shared" si="62"/>
        <v>0</v>
      </c>
      <c r="Q96" s="8">
        <f t="shared" si="62"/>
        <v>0</v>
      </c>
      <c r="R96" s="8">
        <f t="shared" si="62"/>
        <v>0</v>
      </c>
      <c r="S96" s="8">
        <f t="shared" si="62"/>
        <v>0</v>
      </c>
      <c r="T96" s="8">
        <f t="shared" si="62"/>
        <v>0</v>
      </c>
      <c r="U96" s="8">
        <f t="shared" si="62"/>
        <v>0</v>
      </c>
      <c r="V96" s="8">
        <f t="shared" si="62"/>
        <v>0</v>
      </c>
      <c r="W96" s="8">
        <f t="shared" si="62"/>
        <v>0</v>
      </c>
      <c r="X96" s="8">
        <f t="shared" si="62"/>
        <v>0</v>
      </c>
      <c r="Y96" s="8">
        <f t="shared" si="62"/>
        <v>0</v>
      </c>
      <c r="Z96" s="8">
        <f t="shared" si="62"/>
        <v>0</v>
      </c>
      <c r="AA96" s="8">
        <f t="shared" si="62"/>
        <v>0</v>
      </c>
      <c r="AB96" s="8">
        <f t="shared" si="62"/>
        <v>0</v>
      </c>
      <c r="AC96" s="8">
        <f t="shared" si="62"/>
        <v>0</v>
      </c>
      <c r="AD96" s="8">
        <f t="shared" si="62"/>
        <v>0</v>
      </c>
      <c r="AE96" s="8">
        <f t="shared" si="62"/>
        <v>0</v>
      </c>
      <c r="AF96" s="8">
        <f t="shared" si="62"/>
        <v>0</v>
      </c>
      <c r="AG96" s="8">
        <f t="shared" si="62"/>
        <v>0</v>
      </c>
      <c r="AH96" s="8">
        <f t="shared" si="62"/>
        <v>0</v>
      </c>
      <c r="AI96" s="8">
        <f t="shared" si="62"/>
        <v>0</v>
      </c>
      <c r="AJ96" s="8">
        <f t="shared" si="62"/>
        <v>0</v>
      </c>
      <c r="AK96" s="8">
        <f t="shared" si="62"/>
        <v>0</v>
      </c>
      <c r="AL96" s="8">
        <f t="shared" si="62"/>
        <v>0</v>
      </c>
      <c r="AM96" s="8">
        <f t="shared" si="62"/>
        <v>0</v>
      </c>
      <c r="AN96" s="8">
        <f t="shared" si="62"/>
        <v>0</v>
      </c>
      <c r="AO96" s="8">
        <f t="shared" si="62"/>
        <v>0</v>
      </c>
      <c r="AP96" s="8">
        <f t="shared" si="62"/>
        <v>0</v>
      </c>
      <c r="AQ96" s="8">
        <f t="shared" si="62"/>
        <v>0</v>
      </c>
      <c r="AR96" s="8">
        <f t="shared" si="62"/>
        <v>0</v>
      </c>
      <c r="AS96" s="8">
        <f t="shared" si="62"/>
        <v>0</v>
      </c>
      <c r="AT96" s="8">
        <f t="shared" si="62"/>
        <v>0</v>
      </c>
      <c r="AU96" s="8">
        <f t="shared" si="62"/>
        <v>0</v>
      </c>
      <c r="AV96" s="8">
        <f t="shared" si="62"/>
        <v>0</v>
      </c>
      <c r="AW96" s="8">
        <f t="shared" si="62"/>
        <v>0</v>
      </c>
      <c r="AX96" s="8">
        <f t="shared" si="62"/>
        <v>0</v>
      </c>
      <c r="AY96" s="8">
        <f t="shared" si="62"/>
        <v>0</v>
      </c>
      <c r="AZ96" s="8">
        <f t="shared" si="62"/>
        <v>0</v>
      </c>
      <c r="BA96" s="8">
        <f t="shared" si="62"/>
        <v>0</v>
      </c>
      <c r="BB96" s="8">
        <f t="shared" si="62"/>
        <v>0</v>
      </c>
      <c r="BC96" s="8">
        <f t="shared" si="62"/>
        <v>0</v>
      </c>
      <c r="BD96" s="8">
        <f t="shared" si="62"/>
        <v>0</v>
      </c>
      <c r="BE96" s="8">
        <f t="shared" si="62"/>
        <v>0</v>
      </c>
      <c r="BF96" s="8">
        <f t="shared" si="62"/>
        <v>0</v>
      </c>
      <c r="BG96" s="8">
        <f t="shared" si="62"/>
        <v>0</v>
      </c>
      <c r="BH96" s="8">
        <f t="shared" si="62"/>
        <v>0</v>
      </c>
      <c r="BI96" s="8">
        <f t="shared" si="62"/>
        <v>0</v>
      </c>
      <c r="BJ96" s="8">
        <f t="shared" si="62"/>
        <v>0</v>
      </c>
      <c r="BK96" s="8">
        <f t="shared" si="62"/>
        <v>0</v>
      </c>
      <c r="BL96" s="8">
        <f t="shared" si="62"/>
        <v>0</v>
      </c>
      <c r="BM96" s="8">
        <f t="shared" si="62"/>
        <v>0</v>
      </c>
      <c r="BN96" s="8">
        <f t="shared" si="62"/>
        <v>0</v>
      </c>
      <c r="BO96" s="8">
        <f t="shared" si="62"/>
        <v>0</v>
      </c>
      <c r="BP96" s="8">
        <f t="shared" si="62"/>
        <v>0</v>
      </c>
      <c r="BQ96" s="8">
        <f t="shared" si="61"/>
        <v>0</v>
      </c>
      <c r="BR96" s="8">
        <f t="shared" si="61"/>
        <v>0</v>
      </c>
      <c r="BS96" s="8">
        <f t="shared" si="61"/>
        <v>0</v>
      </c>
      <c r="BT96" s="8">
        <f t="shared" si="61"/>
        <v>0</v>
      </c>
      <c r="BU96" s="8">
        <f t="shared" si="61"/>
        <v>0</v>
      </c>
      <c r="BV96" s="8">
        <f t="shared" si="61"/>
        <v>0</v>
      </c>
      <c r="BW96" s="8">
        <f t="shared" si="61"/>
        <v>0</v>
      </c>
      <c r="BX96" s="8">
        <f t="shared" si="61"/>
        <v>0</v>
      </c>
      <c r="BY96" s="8">
        <f t="shared" si="61"/>
        <v>0</v>
      </c>
      <c r="BZ96" s="8">
        <f t="shared" si="61"/>
        <v>0</v>
      </c>
      <c r="CA96" s="8">
        <f t="shared" si="61"/>
        <v>0</v>
      </c>
      <c r="CB96" s="8">
        <f t="shared" si="61"/>
        <v>0</v>
      </c>
      <c r="CC96" s="8">
        <f t="shared" si="61"/>
        <v>0</v>
      </c>
      <c r="CD96" s="8">
        <f t="shared" si="61"/>
        <v>0</v>
      </c>
      <c r="CE96" s="8">
        <f t="shared" si="61"/>
        <v>0</v>
      </c>
      <c r="CF96" s="8">
        <f t="shared" si="61"/>
        <v>0</v>
      </c>
      <c r="CG96" s="8">
        <f t="shared" si="61"/>
        <v>0</v>
      </c>
      <c r="CH96" s="8">
        <f t="shared" si="61"/>
        <v>0</v>
      </c>
      <c r="CI96" s="8">
        <f t="shared" si="61"/>
        <v>0</v>
      </c>
      <c r="CJ96" s="8">
        <f t="shared" si="61"/>
        <v>0</v>
      </c>
      <c r="CK96" s="8">
        <f t="shared" si="61"/>
        <v>0</v>
      </c>
      <c r="CL96" s="8">
        <f t="shared" si="61"/>
        <v>0</v>
      </c>
      <c r="CM96" s="8">
        <f t="shared" si="61"/>
        <v>0</v>
      </c>
      <c r="CN96" s="8">
        <f t="shared" si="61"/>
        <v>0</v>
      </c>
      <c r="CO96" s="8">
        <f t="shared" si="61"/>
        <v>0</v>
      </c>
      <c r="CP96" s="8">
        <f t="shared" si="61"/>
        <v>0</v>
      </c>
      <c r="CQ96" s="8">
        <f t="shared" si="61"/>
        <v>0</v>
      </c>
      <c r="CR96" s="8">
        <f t="shared" si="61"/>
        <v>0</v>
      </c>
      <c r="CS96" s="8">
        <f t="shared" si="61"/>
        <v>0</v>
      </c>
      <c r="CT96" s="8">
        <f t="shared" si="61"/>
        <v>0</v>
      </c>
      <c r="CU96" s="8">
        <f t="shared" si="61"/>
        <v>1</v>
      </c>
      <c r="CV96" s="8">
        <f t="shared" si="61"/>
        <v>0</v>
      </c>
      <c r="CW96" s="8">
        <f t="shared" si="61"/>
        <v>0</v>
      </c>
      <c r="CX96" s="8">
        <f t="shared" si="61"/>
        <v>0</v>
      </c>
      <c r="CY96" s="8">
        <f t="shared" si="61"/>
        <v>0</v>
      </c>
      <c r="CZ96" s="8">
        <f t="shared" si="61"/>
        <v>0</v>
      </c>
      <c r="DA96" s="9">
        <f t="shared" si="61"/>
        <v>0</v>
      </c>
      <c r="DB96" s="63"/>
      <c r="DC96" s="64"/>
      <c r="DD96" s="65" t="s">
        <v>360</v>
      </c>
      <c r="DE96">
        <f t="shared" si="45"/>
        <v>5099233</v>
      </c>
      <c r="DF96">
        <f t="shared" si="46"/>
        <v>1274808.25</v>
      </c>
      <c r="DG96">
        <f t="shared" si="47"/>
        <v>1274808.25</v>
      </c>
      <c r="DH96" s="64"/>
    </row>
    <row r="97" spans="1:114" x14ac:dyDescent="0.3">
      <c r="A97" s="63"/>
      <c r="B97" s="64"/>
      <c r="C97" s="65" t="s">
        <v>361</v>
      </c>
      <c r="D97" s="38">
        <f t="shared" si="27"/>
        <v>0</v>
      </c>
      <c r="E97" s="24">
        <f t="shared" si="62"/>
        <v>0</v>
      </c>
      <c r="F97" s="24">
        <f t="shared" si="62"/>
        <v>0</v>
      </c>
      <c r="G97" s="24">
        <f t="shared" si="62"/>
        <v>0</v>
      </c>
      <c r="H97" s="24">
        <f t="shared" si="62"/>
        <v>0</v>
      </c>
      <c r="I97" s="24">
        <f t="shared" si="62"/>
        <v>0</v>
      </c>
      <c r="J97" s="8">
        <f t="shared" si="62"/>
        <v>0</v>
      </c>
      <c r="K97" s="8">
        <f t="shared" si="62"/>
        <v>0</v>
      </c>
      <c r="L97" s="8">
        <f t="shared" si="62"/>
        <v>0</v>
      </c>
      <c r="M97" s="8">
        <f t="shared" si="62"/>
        <v>0</v>
      </c>
      <c r="N97" s="8">
        <f t="shared" si="62"/>
        <v>0</v>
      </c>
      <c r="O97" s="8">
        <f t="shared" si="62"/>
        <v>0</v>
      </c>
      <c r="P97" s="8">
        <f t="shared" si="62"/>
        <v>0</v>
      </c>
      <c r="Q97" s="8">
        <f t="shared" si="62"/>
        <v>0</v>
      </c>
      <c r="R97" s="8">
        <f t="shared" si="62"/>
        <v>0</v>
      </c>
      <c r="S97" s="8">
        <f t="shared" si="62"/>
        <v>0</v>
      </c>
      <c r="T97" s="8">
        <f t="shared" si="62"/>
        <v>0</v>
      </c>
      <c r="U97" s="8">
        <f t="shared" si="62"/>
        <v>0</v>
      </c>
      <c r="V97" s="8">
        <f t="shared" si="62"/>
        <v>0</v>
      </c>
      <c r="W97" s="8">
        <f t="shared" si="62"/>
        <v>0</v>
      </c>
      <c r="X97" s="8">
        <f t="shared" si="62"/>
        <v>0</v>
      </c>
      <c r="Y97" s="8">
        <f t="shared" si="62"/>
        <v>0</v>
      </c>
      <c r="Z97" s="8">
        <f t="shared" si="62"/>
        <v>0</v>
      </c>
      <c r="AA97" s="8">
        <f t="shared" si="62"/>
        <v>0</v>
      </c>
      <c r="AB97" s="8">
        <f t="shared" si="62"/>
        <v>0</v>
      </c>
      <c r="AC97" s="8">
        <f t="shared" si="62"/>
        <v>0</v>
      </c>
      <c r="AD97" s="8">
        <f t="shared" si="62"/>
        <v>0</v>
      </c>
      <c r="AE97" s="8">
        <f t="shared" si="62"/>
        <v>0</v>
      </c>
      <c r="AF97" s="8">
        <f t="shared" si="62"/>
        <v>0</v>
      </c>
      <c r="AG97" s="8">
        <f t="shared" si="62"/>
        <v>0</v>
      </c>
      <c r="AH97" s="8">
        <f t="shared" si="62"/>
        <v>0</v>
      </c>
      <c r="AI97" s="8">
        <f t="shared" si="62"/>
        <v>0</v>
      </c>
      <c r="AJ97" s="8">
        <f t="shared" si="62"/>
        <v>0</v>
      </c>
      <c r="AK97" s="8">
        <f t="shared" si="62"/>
        <v>0</v>
      </c>
      <c r="AL97" s="8">
        <f t="shared" si="62"/>
        <v>0</v>
      </c>
      <c r="AM97" s="8">
        <f t="shared" si="62"/>
        <v>0</v>
      </c>
      <c r="AN97" s="8">
        <f t="shared" si="62"/>
        <v>0</v>
      </c>
      <c r="AO97" s="8">
        <f t="shared" si="62"/>
        <v>0</v>
      </c>
      <c r="AP97" s="8">
        <f t="shared" si="62"/>
        <v>0</v>
      </c>
      <c r="AQ97" s="8">
        <f t="shared" si="62"/>
        <v>0</v>
      </c>
      <c r="AR97" s="8">
        <f t="shared" si="62"/>
        <v>0</v>
      </c>
      <c r="AS97" s="8">
        <f t="shared" si="62"/>
        <v>0</v>
      </c>
      <c r="AT97" s="8">
        <f t="shared" si="62"/>
        <v>0</v>
      </c>
      <c r="AU97" s="8">
        <f t="shared" si="62"/>
        <v>0</v>
      </c>
      <c r="AV97" s="8">
        <f t="shared" si="62"/>
        <v>0</v>
      </c>
      <c r="AW97" s="8">
        <f t="shared" si="62"/>
        <v>0</v>
      </c>
      <c r="AX97" s="8">
        <f t="shared" si="62"/>
        <v>0</v>
      </c>
      <c r="AY97" s="8">
        <f t="shared" si="62"/>
        <v>0</v>
      </c>
      <c r="AZ97" s="8">
        <f t="shared" si="62"/>
        <v>0</v>
      </c>
      <c r="BA97" s="8">
        <f t="shared" si="62"/>
        <v>0</v>
      </c>
      <c r="BB97" s="8">
        <f t="shared" si="62"/>
        <v>0</v>
      </c>
      <c r="BC97" s="8">
        <f t="shared" si="62"/>
        <v>0</v>
      </c>
      <c r="BD97" s="8">
        <f t="shared" si="62"/>
        <v>0</v>
      </c>
      <c r="BE97" s="8">
        <f t="shared" si="62"/>
        <v>0</v>
      </c>
      <c r="BF97" s="8">
        <f t="shared" si="62"/>
        <v>0</v>
      </c>
      <c r="BG97" s="8">
        <f t="shared" si="62"/>
        <v>0</v>
      </c>
      <c r="BH97" s="8">
        <f t="shared" si="62"/>
        <v>0</v>
      </c>
      <c r="BI97" s="8">
        <f t="shared" si="62"/>
        <v>0</v>
      </c>
      <c r="BJ97" s="8">
        <f t="shared" si="62"/>
        <v>0</v>
      </c>
      <c r="BK97" s="8">
        <f t="shared" si="62"/>
        <v>0</v>
      </c>
      <c r="BL97" s="8">
        <f t="shared" si="62"/>
        <v>0</v>
      </c>
      <c r="BM97" s="8">
        <f t="shared" si="62"/>
        <v>0</v>
      </c>
      <c r="BN97" s="8">
        <f t="shared" si="62"/>
        <v>0</v>
      </c>
      <c r="BO97" s="8">
        <f t="shared" si="62"/>
        <v>0</v>
      </c>
      <c r="BP97" s="8">
        <f t="shared" si="62"/>
        <v>0</v>
      </c>
      <c r="BQ97" s="8">
        <f t="shared" si="61"/>
        <v>0</v>
      </c>
      <c r="BR97" s="8">
        <f t="shared" si="61"/>
        <v>0</v>
      </c>
      <c r="BS97" s="8">
        <f t="shared" si="61"/>
        <v>0</v>
      </c>
      <c r="BT97" s="8">
        <f t="shared" si="61"/>
        <v>0</v>
      </c>
      <c r="BU97" s="8">
        <f t="shared" si="61"/>
        <v>0</v>
      </c>
      <c r="BV97" s="8">
        <f t="shared" si="61"/>
        <v>0</v>
      </c>
      <c r="BW97" s="8">
        <f t="shared" si="61"/>
        <v>0</v>
      </c>
      <c r="BX97" s="8">
        <f t="shared" si="61"/>
        <v>0</v>
      </c>
      <c r="BY97" s="8">
        <f t="shared" si="61"/>
        <v>0</v>
      </c>
      <c r="BZ97" s="8">
        <f t="shared" si="61"/>
        <v>0</v>
      </c>
      <c r="CA97" s="8">
        <f t="shared" si="61"/>
        <v>0</v>
      </c>
      <c r="CB97" s="8">
        <f t="shared" si="61"/>
        <v>0</v>
      </c>
      <c r="CC97" s="8">
        <f t="shared" si="61"/>
        <v>0</v>
      </c>
      <c r="CD97" s="8">
        <f t="shared" si="61"/>
        <v>0</v>
      </c>
      <c r="CE97" s="8">
        <f t="shared" si="61"/>
        <v>0</v>
      </c>
      <c r="CF97" s="8">
        <f t="shared" si="61"/>
        <v>0</v>
      </c>
      <c r="CG97" s="8">
        <f t="shared" si="61"/>
        <v>0</v>
      </c>
      <c r="CH97" s="8">
        <f t="shared" si="61"/>
        <v>0</v>
      </c>
      <c r="CI97" s="8">
        <f t="shared" si="61"/>
        <v>0</v>
      </c>
      <c r="CJ97" s="8">
        <f t="shared" si="61"/>
        <v>0</v>
      </c>
      <c r="CK97" s="8">
        <f t="shared" si="61"/>
        <v>0</v>
      </c>
      <c r="CL97" s="8">
        <f t="shared" si="61"/>
        <v>0</v>
      </c>
      <c r="CM97" s="8">
        <f t="shared" si="61"/>
        <v>0</v>
      </c>
      <c r="CN97" s="8">
        <f t="shared" si="61"/>
        <v>0</v>
      </c>
      <c r="CO97" s="8">
        <f t="shared" si="61"/>
        <v>0</v>
      </c>
      <c r="CP97" s="8">
        <f t="shared" si="61"/>
        <v>0</v>
      </c>
      <c r="CQ97" s="8">
        <f t="shared" si="61"/>
        <v>0</v>
      </c>
      <c r="CR97" s="8">
        <f t="shared" si="61"/>
        <v>0</v>
      </c>
      <c r="CS97" s="8">
        <f t="shared" si="61"/>
        <v>0</v>
      </c>
      <c r="CT97" s="8">
        <f t="shared" si="61"/>
        <v>0</v>
      </c>
      <c r="CU97" s="8">
        <f t="shared" si="61"/>
        <v>0</v>
      </c>
      <c r="CV97" s="8">
        <f t="shared" si="61"/>
        <v>1</v>
      </c>
      <c r="CW97" s="8">
        <f t="shared" si="61"/>
        <v>0</v>
      </c>
      <c r="CX97" s="8">
        <f t="shared" si="61"/>
        <v>0</v>
      </c>
      <c r="CY97" s="8">
        <f t="shared" si="61"/>
        <v>0</v>
      </c>
      <c r="CZ97" s="8">
        <f t="shared" si="61"/>
        <v>0</v>
      </c>
      <c r="DA97" s="9">
        <f t="shared" si="61"/>
        <v>0</v>
      </c>
      <c r="DB97" s="63"/>
      <c r="DC97" s="64"/>
      <c r="DD97" s="65" t="s">
        <v>361</v>
      </c>
      <c r="DE97">
        <f t="shared" si="45"/>
        <v>5033634</v>
      </c>
      <c r="DF97">
        <f t="shared" si="46"/>
        <v>1677878</v>
      </c>
      <c r="DG97">
        <f t="shared" si="47"/>
        <v>1677878</v>
      </c>
      <c r="DH97" s="64"/>
    </row>
    <row r="98" spans="1:114" x14ac:dyDescent="0.3">
      <c r="A98" s="63"/>
      <c r="B98" s="64"/>
      <c r="C98" s="65" t="s">
        <v>256</v>
      </c>
      <c r="D98" s="38">
        <f t="shared" si="27"/>
        <v>0</v>
      </c>
      <c r="E98" s="24">
        <f t="shared" si="62"/>
        <v>1</v>
      </c>
      <c r="F98" s="24">
        <f t="shared" si="62"/>
        <v>0</v>
      </c>
      <c r="G98" s="24">
        <f t="shared" si="62"/>
        <v>0</v>
      </c>
      <c r="H98" s="24">
        <f t="shared" si="62"/>
        <v>0</v>
      </c>
      <c r="I98" s="24">
        <f t="shared" si="62"/>
        <v>0</v>
      </c>
      <c r="J98" s="8">
        <f t="shared" si="62"/>
        <v>0</v>
      </c>
      <c r="K98" s="8">
        <f t="shared" si="62"/>
        <v>0</v>
      </c>
      <c r="L98" s="8">
        <f t="shared" si="62"/>
        <v>0</v>
      </c>
      <c r="M98" s="8">
        <f t="shared" si="62"/>
        <v>0</v>
      </c>
      <c r="N98" s="8">
        <f t="shared" si="62"/>
        <v>0</v>
      </c>
      <c r="O98" s="8">
        <f t="shared" si="62"/>
        <v>0</v>
      </c>
      <c r="P98" s="8">
        <f t="shared" si="62"/>
        <v>0</v>
      </c>
      <c r="Q98" s="8">
        <f t="shared" si="62"/>
        <v>0</v>
      </c>
      <c r="R98" s="8">
        <f t="shared" si="62"/>
        <v>0</v>
      </c>
      <c r="S98" s="8">
        <f t="shared" si="62"/>
        <v>0</v>
      </c>
      <c r="T98" s="8">
        <f t="shared" si="62"/>
        <v>0</v>
      </c>
      <c r="U98" s="8">
        <f t="shared" si="62"/>
        <v>0</v>
      </c>
      <c r="V98" s="8">
        <f t="shared" si="62"/>
        <v>0</v>
      </c>
      <c r="W98" s="8">
        <f t="shared" si="62"/>
        <v>0</v>
      </c>
      <c r="X98" s="8">
        <f t="shared" si="62"/>
        <v>0</v>
      </c>
      <c r="Y98" s="8">
        <f t="shared" si="62"/>
        <v>0</v>
      </c>
      <c r="Z98" s="8">
        <f t="shared" si="62"/>
        <v>0</v>
      </c>
      <c r="AA98" s="8">
        <f t="shared" si="62"/>
        <v>0</v>
      </c>
      <c r="AB98" s="8">
        <f t="shared" si="62"/>
        <v>0</v>
      </c>
      <c r="AC98" s="8">
        <f t="shared" si="62"/>
        <v>0</v>
      </c>
      <c r="AD98" s="8">
        <f t="shared" si="62"/>
        <v>0</v>
      </c>
      <c r="AE98" s="8">
        <f t="shared" si="62"/>
        <v>0</v>
      </c>
      <c r="AF98" s="8">
        <f t="shared" si="62"/>
        <v>0</v>
      </c>
      <c r="AG98" s="8">
        <f t="shared" si="62"/>
        <v>0</v>
      </c>
      <c r="AH98" s="8">
        <f t="shared" si="62"/>
        <v>0</v>
      </c>
      <c r="AI98" s="8">
        <f t="shared" si="62"/>
        <v>0</v>
      </c>
      <c r="AJ98" s="8">
        <f t="shared" si="62"/>
        <v>0</v>
      </c>
      <c r="AK98" s="8">
        <f t="shared" si="62"/>
        <v>0</v>
      </c>
      <c r="AL98" s="8">
        <f t="shared" si="62"/>
        <v>0</v>
      </c>
      <c r="AM98" s="8">
        <f t="shared" si="62"/>
        <v>0</v>
      </c>
      <c r="AN98" s="8">
        <f t="shared" si="62"/>
        <v>0</v>
      </c>
      <c r="AO98" s="8">
        <f t="shared" si="62"/>
        <v>0</v>
      </c>
      <c r="AP98" s="8">
        <f t="shared" si="62"/>
        <v>0</v>
      </c>
      <c r="AQ98" s="8">
        <f t="shared" si="62"/>
        <v>0</v>
      </c>
      <c r="AR98" s="8">
        <f t="shared" si="62"/>
        <v>0</v>
      </c>
      <c r="AS98" s="8">
        <f t="shared" si="62"/>
        <v>0</v>
      </c>
      <c r="AT98" s="8">
        <f t="shared" si="62"/>
        <v>0</v>
      </c>
      <c r="AU98" s="8">
        <f t="shared" si="62"/>
        <v>0</v>
      </c>
      <c r="AV98" s="8">
        <f t="shared" si="62"/>
        <v>0</v>
      </c>
      <c r="AW98" s="8">
        <f t="shared" si="62"/>
        <v>0</v>
      </c>
      <c r="AX98" s="8">
        <f t="shared" si="62"/>
        <v>0</v>
      </c>
      <c r="AY98" s="8">
        <f t="shared" si="62"/>
        <v>0</v>
      </c>
      <c r="AZ98" s="8">
        <f t="shared" si="62"/>
        <v>0</v>
      </c>
      <c r="BA98" s="8">
        <f t="shared" si="62"/>
        <v>0</v>
      </c>
      <c r="BB98" s="8">
        <f t="shared" si="62"/>
        <v>0</v>
      </c>
      <c r="BC98" s="8">
        <f t="shared" si="62"/>
        <v>0</v>
      </c>
      <c r="BD98" s="8">
        <f t="shared" si="62"/>
        <v>0</v>
      </c>
      <c r="BE98" s="8">
        <f t="shared" si="62"/>
        <v>0</v>
      </c>
      <c r="BF98" s="8">
        <f t="shared" si="62"/>
        <v>0</v>
      </c>
      <c r="BG98" s="8">
        <f t="shared" si="62"/>
        <v>0</v>
      </c>
      <c r="BH98" s="8">
        <f t="shared" si="62"/>
        <v>0</v>
      </c>
      <c r="BI98" s="8">
        <f t="shared" si="62"/>
        <v>0</v>
      </c>
      <c r="BJ98" s="8">
        <f t="shared" si="62"/>
        <v>0</v>
      </c>
      <c r="BK98" s="8">
        <f t="shared" si="62"/>
        <v>0</v>
      </c>
      <c r="BL98" s="8">
        <f t="shared" si="62"/>
        <v>0</v>
      </c>
      <c r="BM98" s="8">
        <f t="shared" si="62"/>
        <v>0</v>
      </c>
      <c r="BN98" s="8">
        <f t="shared" si="62"/>
        <v>0</v>
      </c>
      <c r="BO98" s="8">
        <f t="shared" si="62"/>
        <v>0</v>
      </c>
      <c r="BP98" s="8">
        <f t="shared" ref="BP98:DA104" si="63">COUNTIF(BP$3:BP$6,$C98)</f>
        <v>0</v>
      </c>
      <c r="BQ98" s="8">
        <f t="shared" si="63"/>
        <v>0</v>
      </c>
      <c r="BR98" s="8">
        <f t="shared" si="63"/>
        <v>0</v>
      </c>
      <c r="BS98" s="8">
        <f t="shared" si="63"/>
        <v>0</v>
      </c>
      <c r="BT98" s="8">
        <f t="shared" si="63"/>
        <v>0</v>
      </c>
      <c r="BU98" s="8">
        <f t="shared" si="63"/>
        <v>0</v>
      </c>
      <c r="BV98" s="8">
        <f t="shared" si="63"/>
        <v>1</v>
      </c>
      <c r="BW98" s="8">
        <f t="shared" si="63"/>
        <v>0</v>
      </c>
      <c r="BX98" s="8">
        <f t="shared" si="63"/>
        <v>0</v>
      </c>
      <c r="BY98" s="8">
        <f t="shared" si="63"/>
        <v>0</v>
      </c>
      <c r="BZ98" s="8">
        <f t="shared" si="63"/>
        <v>0</v>
      </c>
      <c r="CA98" s="8">
        <f t="shared" si="63"/>
        <v>0</v>
      </c>
      <c r="CB98" s="8">
        <f t="shared" si="63"/>
        <v>0</v>
      </c>
      <c r="CC98" s="8">
        <f t="shared" si="63"/>
        <v>0</v>
      </c>
      <c r="CD98" s="8">
        <f t="shared" si="63"/>
        <v>0</v>
      </c>
      <c r="CE98" s="8">
        <f t="shared" si="63"/>
        <v>0</v>
      </c>
      <c r="CF98" s="8">
        <f t="shared" si="63"/>
        <v>0</v>
      </c>
      <c r="CG98" s="8">
        <f t="shared" si="63"/>
        <v>0</v>
      </c>
      <c r="CH98" s="8">
        <f t="shared" si="63"/>
        <v>0</v>
      </c>
      <c r="CI98" s="8">
        <f t="shared" si="63"/>
        <v>0</v>
      </c>
      <c r="CJ98" s="8">
        <f t="shared" si="63"/>
        <v>0</v>
      </c>
      <c r="CK98" s="8">
        <f t="shared" si="63"/>
        <v>0</v>
      </c>
      <c r="CL98" s="8">
        <f t="shared" si="63"/>
        <v>0</v>
      </c>
      <c r="CM98" s="8">
        <f t="shared" si="63"/>
        <v>0</v>
      </c>
      <c r="CN98" s="8">
        <f t="shared" si="63"/>
        <v>0</v>
      </c>
      <c r="CO98" s="8">
        <f t="shared" si="63"/>
        <v>0</v>
      </c>
      <c r="CP98" s="8">
        <f t="shared" si="63"/>
        <v>0</v>
      </c>
      <c r="CQ98" s="8">
        <f t="shared" si="63"/>
        <v>0</v>
      </c>
      <c r="CR98" s="8">
        <f t="shared" si="63"/>
        <v>0</v>
      </c>
      <c r="CS98" s="8">
        <f t="shared" si="63"/>
        <v>0</v>
      </c>
      <c r="CT98" s="8">
        <f t="shared" si="63"/>
        <v>0</v>
      </c>
      <c r="CU98" s="8">
        <f t="shared" si="63"/>
        <v>0</v>
      </c>
      <c r="CV98" s="8">
        <f t="shared" si="63"/>
        <v>0</v>
      </c>
      <c r="CW98" s="8">
        <f t="shared" si="63"/>
        <v>0</v>
      </c>
      <c r="CX98" s="8">
        <f t="shared" si="63"/>
        <v>0</v>
      </c>
      <c r="CY98" s="8">
        <f t="shared" si="63"/>
        <v>0</v>
      </c>
      <c r="CZ98" s="8">
        <f t="shared" si="63"/>
        <v>0</v>
      </c>
      <c r="DA98" s="9">
        <f t="shared" si="63"/>
        <v>0</v>
      </c>
      <c r="DB98" s="63"/>
      <c r="DC98" s="64"/>
      <c r="DD98" s="65" t="s">
        <v>256</v>
      </c>
      <c r="DE98">
        <f t="shared" si="45"/>
        <v>330791232</v>
      </c>
      <c r="DF98">
        <f t="shared" si="46"/>
        <v>82697808</v>
      </c>
      <c r="DG98">
        <f t="shared" si="47"/>
        <v>110263743.99999999</v>
      </c>
      <c r="DH98" s="64"/>
    </row>
    <row r="99" spans="1:114" x14ac:dyDescent="0.3">
      <c r="A99" s="63"/>
      <c r="B99" s="64"/>
      <c r="C99" s="65" t="s">
        <v>319</v>
      </c>
      <c r="D99" s="7">
        <f t="shared" si="27"/>
        <v>0</v>
      </c>
      <c r="E99" s="24">
        <f t="shared" ref="E99:BP102" si="64">COUNTIF(E$3:E$6,$C99)</f>
        <v>0</v>
      </c>
      <c r="F99" s="8">
        <f t="shared" si="64"/>
        <v>0</v>
      </c>
      <c r="G99" s="8">
        <f t="shared" si="64"/>
        <v>0</v>
      </c>
      <c r="H99" s="8">
        <f t="shared" si="64"/>
        <v>0</v>
      </c>
      <c r="I99" s="8">
        <f t="shared" si="64"/>
        <v>0</v>
      </c>
      <c r="J99" s="8">
        <f t="shared" si="64"/>
        <v>0</v>
      </c>
      <c r="K99" s="8">
        <f t="shared" si="64"/>
        <v>0</v>
      </c>
      <c r="L99" s="8">
        <f t="shared" si="64"/>
        <v>0</v>
      </c>
      <c r="M99" s="8">
        <f t="shared" si="64"/>
        <v>0</v>
      </c>
      <c r="N99" s="8">
        <f t="shared" si="64"/>
        <v>0</v>
      </c>
      <c r="O99" s="8">
        <f t="shared" si="64"/>
        <v>0</v>
      </c>
      <c r="P99" s="8">
        <f t="shared" si="64"/>
        <v>0</v>
      </c>
      <c r="Q99" s="8">
        <f t="shared" si="64"/>
        <v>0</v>
      </c>
      <c r="R99" s="8">
        <f t="shared" si="64"/>
        <v>0</v>
      </c>
      <c r="S99" s="8">
        <f t="shared" si="64"/>
        <v>0</v>
      </c>
      <c r="T99" s="8">
        <f t="shared" si="64"/>
        <v>0</v>
      </c>
      <c r="U99" s="8">
        <f t="shared" si="64"/>
        <v>0</v>
      </c>
      <c r="V99" s="8">
        <f t="shared" si="64"/>
        <v>0</v>
      </c>
      <c r="W99" s="8">
        <f t="shared" si="64"/>
        <v>0</v>
      </c>
      <c r="X99" s="8">
        <f t="shared" si="64"/>
        <v>0</v>
      </c>
      <c r="Y99" s="8">
        <f t="shared" si="64"/>
        <v>0</v>
      </c>
      <c r="Z99" s="8">
        <f t="shared" si="64"/>
        <v>0</v>
      </c>
      <c r="AA99" s="8">
        <f t="shared" si="64"/>
        <v>0</v>
      </c>
      <c r="AB99" s="8">
        <f t="shared" si="64"/>
        <v>0</v>
      </c>
      <c r="AC99" s="8">
        <f t="shared" si="64"/>
        <v>0</v>
      </c>
      <c r="AD99" s="8">
        <f t="shared" si="64"/>
        <v>0</v>
      </c>
      <c r="AE99" s="8">
        <f t="shared" si="64"/>
        <v>0</v>
      </c>
      <c r="AF99" s="8">
        <f t="shared" si="64"/>
        <v>0</v>
      </c>
      <c r="AG99" s="8">
        <f t="shared" si="64"/>
        <v>0</v>
      </c>
      <c r="AH99" s="8">
        <f t="shared" si="64"/>
        <v>0</v>
      </c>
      <c r="AI99" s="8">
        <f t="shared" si="64"/>
        <v>0</v>
      </c>
      <c r="AJ99" s="8">
        <f t="shared" si="64"/>
        <v>0</v>
      </c>
      <c r="AK99" s="8">
        <f t="shared" si="64"/>
        <v>0</v>
      </c>
      <c r="AL99" s="8">
        <f t="shared" si="64"/>
        <v>0</v>
      </c>
      <c r="AM99" s="8">
        <f t="shared" si="64"/>
        <v>0</v>
      </c>
      <c r="AN99" s="8">
        <f t="shared" si="64"/>
        <v>0</v>
      </c>
      <c r="AO99" s="8">
        <f t="shared" si="64"/>
        <v>0</v>
      </c>
      <c r="AP99" s="8">
        <f t="shared" si="64"/>
        <v>0</v>
      </c>
      <c r="AQ99" s="8">
        <f t="shared" si="64"/>
        <v>0</v>
      </c>
      <c r="AR99" s="8">
        <f t="shared" si="64"/>
        <v>0</v>
      </c>
      <c r="AS99" s="8">
        <f t="shared" si="64"/>
        <v>0</v>
      </c>
      <c r="AT99" s="8">
        <f t="shared" si="64"/>
        <v>0</v>
      </c>
      <c r="AU99" s="8">
        <f t="shared" si="64"/>
        <v>0</v>
      </c>
      <c r="AV99" s="8">
        <f t="shared" si="64"/>
        <v>0</v>
      </c>
      <c r="AW99" s="8">
        <f t="shared" si="64"/>
        <v>0</v>
      </c>
      <c r="AX99" s="8">
        <f t="shared" si="64"/>
        <v>0</v>
      </c>
      <c r="AY99" s="8">
        <f t="shared" si="64"/>
        <v>0</v>
      </c>
      <c r="AZ99" s="8">
        <f t="shared" si="64"/>
        <v>0</v>
      </c>
      <c r="BA99" s="8">
        <f t="shared" si="64"/>
        <v>0</v>
      </c>
      <c r="BB99" s="8">
        <f t="shared" si="64"/>
        <v>0</v>
      </c>
      <c r="BC99" s="8">
        <f t="shared" si="64"/>
        <v>1</v>
      </c>
      <c r="BD99" s="8">
        <f t="shared" si="64"/>
        <v>0</v>
      </c>
      <c r="BE99" s="8">
        <f t="shared" si="64"/>
        <v>0</v>
      </c>
      <c r="BF99" s="8">
        <f t="shared" si="64"/>
        <v>0</v>
      </c>
      <c r="BG99" s="8">
        <f t="shared" si="64"/>
        <v>1</v>
      </c>
      <c r="BH99" s="8">
        <f t="shared" si="64"/>
        <v>0</v>
      </c>
      <c r="BI99" s="8">
        <f t="shared" si="64"/>
        <v>0</v>
      </c>
      <c r="BJ99" s="8">
        <f t="shared" si="64"/>
        <v>0</v>
      </c>
      <c r="BK99" s="8">
        <f t="shared" si="64"/>
        <v>0</v>
      </c>
      <c r="BL99" s="8">
        <f t="shared" si="64"/>
        <v>0</v>
      </c>
      <c r="BM99" s="8">
        <f t="shared" si="64"/>
        <v>0</v>
      </c>
      <c r="BN99" s="8">
        <f t="shared" si="64"/>
        <v>0</v>
      </c>
      <c r="BO99" s="8">
        <f t="shared" si="64"/>
        <v>0</v>
      </c>
      <c r="BP99" s="8">
        <f t="shared" si="64"/>
        <v>0</v>
      </c>
      <c r="BQ99" s="8">
        <f t="shared" si="63"/>
        <v>0</v>
      </c>
      <c r="BR99" s="8">
        <f t="shared" si="63"/>
        <v>0</v>
      </c>
      <c r="BS99" s="8">
        <f t="shared" si="63"/>
        <v>0</v>
      </c>
      <c r="BT99" s="8">
        <f t="shared" si="63"/>
        <v>0</v>
      </c>
      <c r="BU99" s="8">
        <f t="shared" si="63"/>
        <v>0</v>
      </c>
      <c r="BV99" s="8">
        <f t="shared" si="63"/>
        <v>0</v>
      </c>
      <c r="BW99" s="8">
        <f t="shared" si="63"/>
        <v>0</v>
      </c>
      <c r="BX99" s="8">
        <f t="shared" si="63"/>
        <v>0</v>
      </c>
      <c r="BY99" s="8">
        <f t="shared" si="63"/>
        <v>0</v>
      </c>
      <c r="BZ99" s="8">
        <f t="shared" si="63"/>
        <v>0</v>
      </c>
      <c r="CA99" s="8">
        <f t="shared" si="63"/>
        <v>0</v>
      </c>
      <c r="CB99" s="8">
        <f t="shared" si="63"/>
        <v>0</v>
      </c>
      <c r="CC99" s="8">
        <f t="shared" si="63"/>
        <v>0</v>
      </c>
      <c r="CD99" s="8">
        <f t="shared" si="63"/>
        <v>0</v>
      </c>
      <c r="CE99" s="8">
        <f t="shared" si="63"/>
        <v>0</v>
      </c>
      <c r="CF99" s="8">
        <f t="shared" si="63"/>
        <v>0</v>
      </c>
      <c r="CG99" s="8">
        <f t="shared" si="63"/>
        <v>0</v>
      </c>
      <c r="CH99" s="8">
        <f t="shared" si="63"/>
        <v>0</v>
      </c>
      <c r="CI99" s="8">
        <f t="shared" si="63"/>
        <v>0</v>
      </c>
      <c r="CJ99" s="8">
        <f t="shared" si="63"/>
        <v>0</v>
      </c>
      <c r="CK99" s="8">
        <f t="shared" si="63"/>
        <v>0</v>
      </c>
      <c r="CL99" s="8">
        <f t="shared" si="63"/>
        <v>0</v>
      </c>
      <c r="CM99" s="8">
        <f t="shared" si="63"/>
        <v>0</v>
      </c>
      <c r="CN99" s="8">
        <f t="shared" si="63"/>
        <v>0</v>
      </c>
      <c r="CO99" s="8">
        <f t="shared" si="63"/>
        <v>0</v>
      </c>
      <c r="CP99" s="8">
        <f t="shared" si="63"/>
        <v>0</v>
      </c>
      <c r="CQ99" s="8">
        <f t="shared" si="63"/>
        <v>0</v>
      </c>
      <c r="CR99" s="8">
        <f t="shared" si="63"/>
        <v>0</v>
      </c>
      <c r="CS99" s="8">
        <f t="shared" si="63"/>
        <v>0</v>
      </c>
      <c r="CT99" s="8">
        <f t="shared" si="63"/>
        <v>0</v>
      </c>
      <c r="CU99" s="8">
        <f t="shared" si="63"/>
        <v>0</v>
      </c>
      <c r="CV99" s="8">
        <f t="shared" si="63"/>
        <v>0</v>
      </c>
      <c r="CW99" s="8">
        <f t="shared" si="63"/>
        <v>0</v>
      </c>
      <c r="CX99" s="8">
        <f t="shared" si="63"/>
        <v>0</v>
      </c>
      <c r="CY99" s="8">
        <f t="shared" si="63"/>
        <v>0</v>
      </c>
      <c r="CZ99" s="8">
        <f t="shared" si="63"/>
        <v>0</v>
      </c>
      <c r="DA99" s="9">
        <f t="shared" si="63"/>
        <v>0</v>
      </c>
      <c r="DB99" s="63"/>
      <c r="DC99" s="64"/>
      <c r="DD99" s="65" t="s">
        <v>319</v>
      </c>
      <c r="DE99">
        <f t="shared" si="45"/>
        <v>23168646</v>
      </c>
      <c r="DF99">
        <f t="shared" si="46"/>
        <v>6747333.666666666</v>
      </c>
      <c r="DG99">
        <f t="shared" si="47"/>
        <v>6747333.666666666</v>
      </c>
      <c r="DH99" s="64"/>
    </row>
    <row r="100" spans="1:114" x14ac:dyDescent="0.3">
      <c r="A100" s="63"/>
      <c r="B100" s="64"/>
      <c r="C100" s="65" t="s">
        <v>331</v>
      </c>
      <c r="D100" s="7">
        <f t="shared" si="27"/>
        <v>0</v>
      </c>
      <c r="E100" s="24">
        <f t="shared" si="64"/>
        <v>0</v>
      </c>
      <c r="F100" s="8">
        <f t="shared" si="64"/>
        <v>0</v>
      </c>
      <c r="G100" s="8">
        <f t="shared" si="64"/>
        <v>0</v>
      </c>
      <c r="H100" s="8">
        <f t="shared" si="64"/>
        <v>0</v>
      </c>
      <c r="I100" s="8">
        <f t="shared" si="64"/>
        <v>0</v>
      </c>
      <c r="J100" s="8">
        <f t="shared" si="64"/>
        <v>0</v>
      </c>
      <c r="K100" s="8">
        <f t="shared" si="64"/>
        <v>0</v>
      </c>
      <c r="L100" s="8">
        <f t="shared" si="64"/>
        <v>0</v>
      </c>
      <c r="M100" s="8">
        <f t="shared" si="64"/>
        <v>0</v>
      </c>
      <c r="N100" s="8">
        <f t="shared" si="64"/>
        <v>0</v>
      </c>
      <c r="O100" s="8">
        <f t="shared" si="64"/>
        <v>0</v>
      </c>
      <c r="P100" s="8">
        <f t="shared" si="64"/>
        <v>0</v>
      </c>
      <c r="Q100" s="8">
        <f t="shared" si="64"/>
        <v>0</v>
      </c>
      <c r="R100" s="8">
        <f t="shared" si="64"/>
        <v>0</v>
      </c>
      <c r="S100" s="8">
        <f t="shared" si="64"/>
        <v>0</v>
      </c>
      <c r="T100" s="8">
        <f t="shared" si="64"/>
        <v>0</v>
      </c>
      <c r="U100" s="8">
        <f t="shared" si="64"/>
        <v>0</v>
      </c>
      <c r="V100" s="8">
        <f t="shared" si="64"/>
        <v>0</v>
      </c>
      <c r="W100" s="8">
        <f t="shared" si="64"/>
        <v>0</v>
      </c>
      <c r="X100" s="8">
        <f t="shared" si="64"/>
        <v>0</v>
      </c>
      <c r="Y100" s="8">
        <f t="shared" si="64"/>
        <v>0</v>
      </c>
      <c r="Z100" s="8">
        <f t="shared" si="64"/>
        <v>0</v>
      </c>
      <c r="AA100" s="8">
        <f t="shared" si="64"/>
        <v>0</v>
      </c>
      <c r="AB100" s="8">
        <f t="shared" si="64"/>
        <v>0</v>
      </c>
      <c r="AC100" s="8">
        <f t="shared" si="64"/>
        <v>0</v>
      </c>
      <c r="AD100" s="8">
        <f t="shared" si="64"/>
        <v>0</v>
      </c>
      <c r="AE100" s="8">
        <f t="shared" si="64"/>
        <v>0</v>
      </c>
      <c r="AF100" s="8">
        <f t="shared" si="64"/>
        <v>0</v>
      </c>
      <c r="AG100" s="8">
        <f t="shared" si="64"/>
        <v>0</v>
      </c>
      <c r="AH100" s="8">
        <f t="shared" si="64"/>
        <v>0</v>
      </c>
      <c r="AI100" s="8">
        <f t="shared" si="64"/>
        <v>0</v>
      </c>
      <c r="AJ100" s="8">
        <f t="shared" si="64"/>
        <v>0</v>
      </c>
      <c r="AK100" s="8">
        <f t="shared" si="64"/>
        <v>0</v>
      </c>
      <c r="AL100" s="8">
        <f t="shared" si="64"/>
        <v>0</v>
      </c>
      <c r="AM100" s="8">
        <f t="shared" si="64"/>
        <v>0</v>
      </c>
      <c r="AN100" s="8">
        <f t="shared" si="64"/>
        <v>0</v>
      </c>
      <c r="AO100" s="8">
        <f t="shared" si="64"/>
        <v>0</v>
      </c>
      <c r="AP100" s="8">
        <f t="shared" si="64"/>
        <v>0</v>
      </c>
      <c r="AQ100" s="8">
        <f t="shared" si="64"/>
        <v>0</v>
      </c>
      <c r="AR100" s="8">
        <f t="shared" si="64"/>
        <v>0</v>
      </c>
      <c r="AS100" s="8">
        <f t="shared" si="64"/>
        <v>0</v>
      </c>
      <c r="AT100" s="8">
        <f t="shared" si="64"/>
        <v>0</v>
      </c>
      <c r="AU100" s="8">
        <f t="shared" si="64"/>
        <v>0</v>
      </c>
      <c r="AV100" s="8">
        <f t="shared" si="64"/>
        <v>0</v>
      </c>
      <c r="AW100" s="8">
        <f t="shared" si="64"/>
        <v>0</v>
      </c>
      <c r="AX100" s="8">
        <f t="shared" si="64"/>
        <v>0</v>
      </c>
      <c r="AY100" s="8">
        <f t="shared" si="64"/>
        <v>0</v>
      </c>
      <c r="AZ100" s="8">
        <f t="shared" si="64"/>
        <v>0</v>
      </c>
      <c r="BA100" s="8">
        <f t="shared" si="64"/>
        <v>0</v>
      </c>
      <c r="BB100" s="8">
        <f t="shared" si="64"/>
        <v>0</v>
      </c>
      <c r="BC100" s="8">
        <f t="shared" si="64"/>
        <v>0</v>
      </c>
      <c r="BD100" s="8">
        <f t="shared" si="64"/>
        <v>0</v>
      </c>
      <c r="BE100" s="8">
        <f t="shared" si="64"/>
        <v>0</v>
      </c>
      <c r="BF100" s="8">
        <f t="shared" si="64"/>
        <v>0</v>
      </c>
      <c r="BG100" s="8">
        <f t="shared" si="64"/>
        <v>0</v>
      </c>
      <c r="BH100" s="8">
        <f t="shared" si="64"/>
        <v>0</v>
      </c>
      <c r="BI100" s="8">
        <f t="shared" si="64"/>
        <v>0</v>
      </c>
      <c r="BJ100" s="8">
        <f t="shared" si="64"/>
        <v>0</v>
      </c>
      <c r="BK100" s="8">
        <f t="shared" si="64"/>
        <v>0</v>
      </c>
      <c r="BL100" s="8">
        <f t="shared" si="64"/>
        <v>0</v>
      </c>
      <c r="BM100" s="8">
        <f t="shared" si="64"/>
        <v>0</v>
      </c>
      <c r="BN100" s="8">
        <f t="shared" si="64"/>
        <v>0</v>
      </c>
      <c r="BO100" s="8">
        <f t="shared" si="64"/>
        <v>1</v>
      </c>
      <c r="BP100" s="8">
        <f t="shared" si="64"/>
        <v>0</v>
      </c>
      <c r="BQ100" s="8">
        <f t="shared" si="63"/>
        <v>0</v>
      </c>
      <c r="BR100" s="8">
        <f t="shared" si="63"/>
        <v>0</v>
      </c>
      <c r="BS100" s="8">
        <f t="shared" si="63"/>
        <v>0</v>
      </c>
      <c r="BT100" s="8">
        <f t="shared" si="63"/>
        <v>0</v>
      </c>
      <c r="BU100" s="8">
        <f t="shared" si="63"/>
        <v>0</v>
      </c>
      <c r="BV100" s="8">
        <f t="shared" si="63"/>
        <v>0</v>
      </c>
      <c r="BW100" s="8">
        <f t="shared" si="63"/>
        <v>0</v>
      </c>
      <c r="BX100" s="8">
        <f t="shared" si="63"/>
        <v>0</v>
      </c>
      <c r="BY100" s="8">
        <f t="shared" si="63"/>
        <v>0</v>
      </c>
      <c r="BZ100" s="8">
        <f t="shared" si="63"/>
        <v>0</v>
      </c>
      <c r="CA100" s="8">
        <f t="shared" si="63"/>
        <v>0</v>
      </c>
      <c r="CB100" s="8">
        <f t="shared" si="63"/>
        <v>0</v>
      </c>
      <c r="CC100" s="8">
        <f t="shared" si="63"/>
        <v>0</v>
      </c>
      <c r="CD100" s="8">
        <f t="shared" si="63"/>
        <v>0</v>
      </c>
      <c r="CE100" s="8">
        <f t="shared" si="63"/>
        <v>0</v>
      </c>
      <c r="CF100" s="8">
        <f t="shared" si="63"/>
        <v>0</v>
      </c>
      <c r="CG100" s="8">
        <f t="shared" si="63"/>
        <v>0</v>
      </c>
      <c r="CH100" s="8">
        <f t="shared" si="63"/>
        <v>0</v>
      </c>
      <c r="CI100" s="8">
        <f t="shared" si="63"/>
        <v>0</v>
      </c>
      <c r="CJ100" s="8">
        <f t="shared" si="63"/>
        <v>0</v>
      </c>
      <c r="CK100" s="8">
        <f t="shared" si="63"/>
        <v>0</v>
      </c>
      <c r="CL100" s="8">
        <f t="shared" si="63"/>
        <v>0</v>
      </c>
      <c r="CM100" s="8">
        <f t="shared" si="63"/>
        <v>0</v>
      </c>
      <c r="CN100" s="8">
        <f t="shared" si="63"/>
        <v>0</v>
      </c>
      <c r="CO100" s="8">
        <f t="shared" si="63"/>
        <v>0</v>
      </c>
      <c r="CP100" s="8">
        <f t="shared" si="63"/>
        <v>0</v>
      </c>
      <c r="CQ100" s="8">
        <f t="shared" si="63"/>
        <v>0</v>
      </c>
      <c r="CR100" s="8">
        <f t="shared" si="63"/>
        <v>0</v>
      </c>
      <c r="CS100" s="8">
        <f t="shared" si="63"/>
        <v>0</v>
      </c>
      <c r="CT100" s="8">
        <f t="shared" si="63"/>
        <v>0</v>
      </c>
      <c r="CU100" s="8">
        <f t="shared" si="63"/>
        <v>0</v>
      </c>
      <c r="CV100" s="8">
        <f t="shared" si="63"/>
        <v>0</v>
      </c>
      <c r="CW100" s="8">
        <f t="shared" si="63"/>
        <v>0</v>
      </c>
      <c r="CX100" s="8">
        <f t="shared" si="63"/>
        <v>0</v>
      </c>
      <c r="CY100" s="8">
        <f t="shared" si="63"/>
        <v>0</v>
      </c>
      <c r="CZ100" s="8">
        <f t="shared" si="63"/>
        <v>0</v>
      </c>
      <c r="DA100" s="9">
        <f t="shared" si="63"/>
        <v>0</v>
      </c>
      <c r="DB100" s="63"/>
      <c r="DC100" s="64"/>
      <c r="DD100" s="65" t="s">
        <v>331</v>
      </c>
      <c r="DE100">
        <f t="shared" si="45"/>
        <v>10311669</v>
      </c>
      <c r="DF100">
        <f t="shared" si="46"/>
        <v>3437223</v>
      </c>
      <c r="DG100">
        <f t="shared" si="47"/>
        <v>5155834.5</v>
      </c>
      <c r="DH100" s="64"/>
    </row>
    <row r="101" spans="1:114" x14ac:dyDescent="0.3">
      <c r="A101" s="63"/>
      <c r="B101" s="64"/>
      <c r="C101" s="65" t="s">
        <v>349</v>
      </c>
      <c r="D101" s="7">
        <f t="shared" si="27"/>
        <v>0</v>
      </c>
      <c r="E101" s="24">
        <f t="shared" si="64"/>
        <v>0</v>
      </c>
      <c r="F101" s="8">
        <f t="shared" si="64"/>
        <v>0</v>
      </c>
      <c r="G101" s="8">
        <f t="shared" si="64"/>
        <v>0</v>
      </c>
      <c r="H101" s="8">
        <f t="shared" si="64"/>
        <v>0</v>
      </c>
      <c r="I101" s="8">
        <f t="shared" si="64"/>
        <v>0</v>
      </c>
      <c r="J101" s="8">
        <f t="shared" si="64"/>
        <v>0</v>
      </c>
      <c r="K101" s="8">
        <f t="shared" si="64"/>
        <v>0</v>
      </c>
      <c r="L101" s="8">
        <f t="shared" si="64"/>
        <v>0</v>
      </c>
      <c r="M101" s="8">
        <f t="shared" si="64"/>
        <v>0</v>
      </c>
      <c r="N101" s="8">
        <f t="shared" si="64"/>
        <v>0</v>
      </c>
      <c r="O101" s="8">
        <f t="shared" si="64"/>
        <v>0</v>
      </c>
      <c r="P101" s="8">
        <f t="shared" si="64"/>
        <v>0</v>
      </c>
      <c r="Q101" s="8">
        <f t="shared" si="64"/>
        <v>0</v>
      </c>
      <c r="R101" s="8">
        <f t="shared" si="64"/>
        <v>0</v>
      </c>
      <c r="S101" s="8">
        <f t="shared" si="64"/>
        <v>0</v>
      </c>
      <c r="T101" s="8">
        <f t="shared" si="64"/>
        <v>0</v>
      </c>
      <c r="U101" s="8">
        <f t="shared" si="64"/>
        <v>0</v>
      </c>
      <c r="V101" s="8">
        <f t="shared" si="64"/>
        <v>0</v>
      </c>
      <c r="W101" s="8">
        <f t="shared" si="64"/>
        <v>0</v>
      </c>
      <c r="X101" s="8">
        <f t="shared" si="64"/>
        <v>0</v>
      </c>
      <c r="Y101" s="8">
        <f t="shared" si="64"/>
        <v>0</v>
      </c>
      <c r="Z101" s="8">
        <f t="shared" si="64"/>
        <v>0</v>
      </c>
      <c r="AA101" s="8">
        <f t="shared" si="64"/>
        <v>0</v>
      </c>
      <c r="AB101" s="8">
        <f t="shared" si="64"/>
        <v>0</v>
      </c>
      <c r="AC101" s="8">
        <f t="shared" si="64"/>
        <v>0</v>
      </c>
      <c r="AD101" s="8">
        <f t="shared" si="64"/>
        <v>0</v>
      </c>
      <c r="AE101" s="8">
        <f t="shared" si="64"/>
        <v>0</v>
      </c>
      <c r="AF101" s="8">
        <f t="shared" si="64"/>
        <v>0</v>
      </c>
      <c r="AG101" s="8">
        <f t="shared" si="64"/>
        <v>0</v>
      </c>
      <c r="AH101" s="8">
        <f t="shared" si="64"/>
        <v>0</v>
      </c>
      <c r="AI101" s="8">
        <f t="shared" si="64"/>
        <v>0</v>
      </c>
      <c r="AJ101" s="8">
        <f t="shared" si="64"/>
        <v>0</v>
      </c>
      <c r="AK101" s="8">
        <f t="shared" si="64"/>
        <v>0</v>
      </c>
      <c r="AL101" s="8">
        <f t="shared" si="64"/>
        <v>0</v>
      </c>
      <c r="AM101" s="8">
        <f t="shared" si="64"/>
        <v>0</v>
      </c>
      <c r="AN101" s="8">
        <f t="shared" si="64"/>
        <v>0</v>
      </c>
      <c r="AO101" s="8">
        <f t="shared" si="64"/>
        <v>0</v>
      </c>
      <c r="AP101" s="8">
        <f t="shared" si="64"/>
        <v>0</v>
      </c>
      <c r="AQ101" s="8">
        <f t="shared" si="64"/>
        <v>0</v>
      </c>
      <c r="AR101" s="8">
        <f t="shared" si="64"/>
        <v>0</v>
      </c>
      <c r="AS101" s="8">
        <f t="shared" si="64"/>
        <v>0</v>
      </c>
      <c r="AT101" s="8">
        <f t="shared" si="64"/>
        <v>0</v>
      </c>
      <c r="AU101" s="8">
        <f t="shared" si="64"/>
        <v>0</v>
      </c>
      <c r="AV101" s="8">
        <f t="shared" si="64"/>
        <v>0</v>
      </c>
      <c r="AW101" s="8">
        <f t="shared" si="64"/>
        <v>0</v>
      </c>
      <c r="AX101" s="8">
        <f t="shared" si="64"/>
        <v>0</v>
      </c>
      <c r="AY101" s="8">
        <f t="shared" si="64"/>
        <v>0</v>
      </c>
      <c r="AZ101" s="8">
        <f t="shared" si="64"/>
        <v>0</v>
      </c>
      <c r="BA101" s="8">
        <f t="shared" si="64"/>
        <v>0</v>
      </c>
      <c r="BB101" s="8">
        <f t="shared" si="64"/>
        <v>0</v>
      </c>
      <c r="BC101" s="8">
        <f t="shared" si="64"/>
        <v>0</v>
      </c>
      <c r="BD101" s="8">
        <f t="shared" si="64"/>
        <v>0</v>
      </c>
      <c r="BE101" s="8">
        <f t="shared" si="64"/>
        <v>0</v>
      </c>
      <c r="BF101" s="8">
        <f t="shared" si="64"/>
        <v>0</v>
      </c>
      <c r="BG101" s="8">
        <f t="shared" si="64"/>
        <v>0</v>
      </c>
      <c r="BH101" s="8">
        <f t="shared" si="64"/>
        <v>0</v>
      </c>
      <c r="BI101" s="8">
        <f t="shared" si="64"/>
        <v>0</v>
      </c>
      <c r="BJ101" s="8">
        <f t="shared" si="64"/>
        <v>0</v>
      </c>
      <c r="BK101" s="8">
        <f t="shared" si="64"/>
        <v>0</v>
      </c>
      <c r="BL101" s="8">
        <f t="shared" si="64"/>
        <v>0</v>
      </c>
      <c r="BM101" s="8">
        <f t="shared" si="64"/>
        <v>0</v>
      </c>
      <c r="BN101" s="8">
        <f t="shared" si="64"/>
        <v>0</v>
      </c>
      <c r="BO101" s="8">
        <f t="shared" si="64"/>
        <v>0</v>
      </c>
      <c r="BP101" s="8">
        <f t="shared" si="64"/>
        <v>0</v>
      </c>
      <c r="BQ101" s="8">
        <f t="shared" si="63"/>
        <v>0</v>
      </c>
      <c r="BR101" s="8">
        <f t="shared" si="63"/>
        <v>0</v>
      </c>
      <c r="BS101" s="8">
        <f t="shared" si="63"/>
        <v>0</v>
      </c>
      <c r="BT101" s="8">
        <f t="shared" si="63"/>
        <v>0</v>
      </c>
      <c r="BU101" s="8">
        <f t="shared" si="63"/>
        <v>0</v>
      </c>
      <c r="BV101" s="8">
        <f t="shared" si="63"/>
        <v>0</v>
      </c>
      <c r="BW101" s="8">
        <f t="shared" si="63"/>
        <v>0</v>
      </c>
      <c r="BX101" s="8">
        <f t="shared" si="63"/>
        <v>0</v>
      </c>
      <c r="BY101" s="8">
        <f t="shared" si="63"/>
        <v>0</v>
      </c>
      <c r="BZ101" s="8">
        <f t="shared" si="63"/>
        <v>0</v>
      </c>
      <c r="CA101" s="8">
        <f t="shared" si="63"/>
        <v>0</v>
      </c>
      <c r="CB101" s="8">
        <f t="shared" si="63"/>
        <v>0</v>
      </c>
      <c r="CC101" s="8">
        <f t="shared" si="63"/>
        <v>0</v>
      </c>
      <c r="CD101" s="8">
        <f t="shared" si="63"/>
        <v>0</v>
      </c>
      <c r="CE101" s="8">
        <f t="shared" si="63"/>
        <v>0</v>
      </c>
      <c r="CF101" s="8">
        <f t="shared" si="63"/>
        <v>0</v>
      </c>
      <c r="CG101" s="8">
        <f t="shared" si="63"/>
        <v>0</v>
      </c>
      <c r="CH101" s="8">
        <f t="shared" si="63"/>
        <v>0</v>
      </c>
      <c r="CI101" s="8">
        <f t="shared" si="63"/>
        <v>0</v>
      </c>
      <c r="CJ101" s="8">
        <f t="shared" si="63"/>
        <v>0</v>
      </c>
      <c r="CK101" s="8">
        <f t="shared" si="63"/>
        <v>1</v>
      </c>
      <c r="CL101" s="8">
        <f t="shared" si="63"/>
        <v>0</v>
      </c>
      <c r="CM101" s="8">
        <f t="shared" si="63"/>
        <v>0</v>
      </c>
      <c r="CN101" s="8">
        <f t="shared" si="63"/>
        <v>0</v>
      </c>
      <c r="CO101" s="8">
        <f t="shared" si="63"/>
        <v>0</v>
      </c>
      <c r="CP101" s="8">
        <f t="shared" si="63"/>
        <v>0</v>
      </c>
      <c r="CQ101" s="8">
        <f t="shared" si="63"/>
        <v>0</v>
      </c>
      <c r="CR101" s="8">
        <f t="shared" si="63"/>
        <v>0</v>
      </c>
      <c r="CS101" s="8">
        <f t="shared" si="63"/>
        <v>0</v>
      </c>
      <c r="CT101" s="8">
        <f t="shared" si="63"/>
        <v>0</v>
      </c>
      <c r="CU101" s="8">
        <f t="shared" si="63"/>
        <v>0</v>
      </c>
      <c r="CV101" s="8">
        <f t="shared" si="63"/>
        <v>0</v>
      </c>
      <c r="CW101" s="8">
        <f t="shared" si="63"/>
        <v>0</v>
      </c>
      <c r="CX101" s="8">
        <f t="shared" si="63"/>
        <v>0</v>
      </c>
      <c r="CY101" s="8">
        <f t="shared" si="63"/>
        <v>0</v>
      </c>
      <c r="CZ101" s="8">
        <f t="shared" si="63"/>
        <v>0</v>
      </c>
      <c r="DA101" s="9">
        <f t="shared" si="63"/>
        <v>0</v>
      </c>
      <c r="DB101" s="63"/>
      <c r="DC101" s="64"/>
      <c r="DD101" s="65" t="s">
        <v>349</v>
      </c>
      <c r="DE101">
        <f t="shared" si="45"/>
        <v>6583128</v>
      </c>
      <c r="DF101">
        <f t="shared" si="46"/>
        <v>2194376</v>
      </c>
      <c r="DG101">
        <f t="shared" si="47"/>
        <v>2194376</v>
      </c>
      <c r="DH101" s="64"/>
    </row>
    <row r="102" spans="1:114" x14ac:dyDescent="0.3">
      <c r="A102" s="63"/>
      <c r="B102" s="64"/>
      <c r="C102" s="65" t="s">
        <v>278</v>
      </c>
      <c r="D102" s="7">
        <f t="shared" ref="D102:S116" si="65">COUNTIF(D$3:D$6,$C102)</f>
        <v>0</v>
      </c>
      <c r="E102" s="24">
        <f t="shared" si="65"/>
        <v>0</v>
      </c>
      <c r="F102" s="8">
        <f t="shared" si="65"/>
        <v>0</v>
      </c>
      <c r="G102" s="8">
        <f t="shared" si="65"/>
        <v>0</v>
      </c>
      <c r="H102" s="8">
        <f t="shared" si="65"/>
        <v>0</v>
      </c>
      <c r="I102" s="8">
        <f t="shared" si="65"/>
        <v>0</v>
      </c>
      <c r="J102" s="8">
        <f t="shared" si="65"/>
        <v>0</v>
      </c>
      <c r="K102" s="8">
        <f t="shared" si="65"/>
        <v>0</v>
      </c>
      <c r="L102" s="8">
        <f t="shared" si="65"/>
        <v>0</v>
      </c>
      <c r="M102" s="8">
        <f t="shared" si="65"/>
        <v>0</v>
      </c>
      <c r="N102" s="8">
        <f t="shared" si="65"/>
        <v>0</v>
      </c>
      <c r="O102" s="8">
        <f t="shared" si="65"/>
        <v>0</v>
      </c>
      <c r="P102" s="8">
        <f t="shared" si="65"/>
        <v>1</v>
      </c>
      <c r="Q102" s="8">
        <f t="shared" si="65"/>
        <v>0</v>
      </c>
      <c r="R102" s="8">
        <f t="shared" si="65"/>
        <v>0</v>
      </c>
      <c r="S102" s="8">
        <f t="shared" si="65"/>
        <v>0</v>
      </c>
      <c r="T102" s="8">
        <f t="shared" si="64"/>
        <v>0</v>
      </c>
      <c r="U102" s="8">
        <f t="shared" si="64"/>
        <v>0</v>
      </c>
      <c r="V102" s="8">
        <f t="shared" si="64"/>
        <v>0</v>
      </c>
      <c r="W102" s="8">
        <f t="shared" si="64"/>
        <v>0</v>
      </c>
      <c r="X102" s="8">
        <f t="shared" si="64"/>
        <v>0</v>
      </c>
      <c r="Y102" s="8">
        <f t="shared" si="64"/>
        <v>0</v>
      </c>
      <c r="Z102" s="8">
        <f t="shared" si="64"/>
        <v>0</v>
      </c>
      <c r="AA102" s="8">
        <f t="shared" si="64"/>
        <v>0</v>
      </c>
      <c r="AB102" s="8">
        <f t="shared" si="64"/>
        <v>0</v>
      </c>
      <c r="AC102" s="8">
        <f t="shared" si="64"/>
        <v>0</v>
      </c>
      <c r="AD102" s="8">
        <f t="shared" si="64"/>
        <v>0</v>
      </c>
      <c r="AE102" s="8">
        <f t="shared" si="64"/>
        <v>0</v>
      </c>
      <c r="AF102" s="8">
        <f t="shared" si="64"/>
        <v>0</v>
      </c>
      <c r="AG102" s="8">
        <f t="shared" si="64"/>
        <v>0</v>
      </c>
      <c r="AH102" s="8">
        <f t="shared" si="64"/>
        <v>0</v>
      </c>
      <c r="AI102" s="8">
        <f t="shared" si="64"/>
        <v>0</v>
      </c>
      <c r="AJ102" s="8">
        <f t="shared" si="64"/>
        <v>0</v>
      </c>
      <c r="AK102" s="8">
        <f t="shared" si="64"/>
        <v>0</v>
      </c>
      <c r="AL102" s="8">
        <f t="shared" si="64"/>
        <v>0</v>
      </c>
      <c r="AM102" s="8">
        <f t="shared" si="64"/>
        <v>0</v>
      </c>
      <c r="AN102" s="8">
        <f t="shared" si="64"/>
        <v>0</v>
      </c>
      <c r="AO102" s="8">
        <f t="shared" si="64"/>
        <v>0</v>
      </c>
      <c r="AP102" s="8">
        <f t="shared" si="64"/>
        <v>0</v>
      </c>
      <c r="AQ102" s="8">
        <f t="shared" si="64"/>
        <v>0</v>
      </c>
      <c r="AR102" s="8">
        <f t="shared" si="64"/>
        <v>0</v>
      </c>
      <c r="AS102" s="8">
        <f t="shared" si="64"/>
        <v>0</v>
      </c>
      <c r="AT102" s="8">
        <f t="shared" si="64"/>
        <v>0</v>
      </c>
      <c r="AU102" s="8">
        <f t="shared" si="64"/>
        <v>0</v>
      </c>
      <c r="AV102" s="8">
        <f t="shared" si="64"/>
        <v>0</v>
      </c>
      <c r="AW102" s="8">
        <f t="shared" si="64"/>
        <v>0</v>
      </c>
      <c r="AX102" s="8">
        <f t="shared" si="64"/>
        <v>0</v>
      </c>
      <c r="AY102" s="8">
        <f t="shared" si="64"/>
        <v>0</v>
      </c>
      <c r="AZ102" s="8">
        <f t="shared" si="64"/>
        <v>0</v>
      </c>
      <c r="BA102" s="8">
        <f t="shared" si="64"/>
        <v>0</v>
      </c>
      <c r="BB102" s="8">
        <f t="shared" si="64"/>
        <v>0</v>
      </c>
      <c r="BC102" s="8">
        <f t="shared" si="64"/>
        <v>0</v>
      </c>
      <c r="BD102" s="8">
        <f t="shared" si="64"/>
        <v>0</v>
      </c>
      <c r="BE102" s="8">
        <f t="shared" si="64"/>
        <v>0</v>
      </c>
      <c r="BF102" s="8">
        <f t="shared" si="64"/>
        <v>0</v>
      </c>
      <c r="BG102" s="8">
        <f t="shared" si="64"/>
        <v>0</v>
      </c>
      <c r="BH102" s="8">
        <f t="shared" si="64"/>
        <v>0</v>
      </c>
      <c r="BI102" s="8">
        <f t="shared" si="64"/>
        <v>0</v>
      </c>
      <c r="BJ102" s="8">
        <f t="shared" si="64"/>
        <v>0</v>
      </c>
      <c r="BK102" s="8">
        <f t="shared" si="64"/>
        <v>0</v>
      </c>
      <c r="BL102" s="8">
        <f t="shared" si="64"/>
        <v>0</v>
      </c>
      <c r="BM102" s="8">
        <f t="shared" si="64"/>
        <v>0</v>
      </c>
      <c r="BN102" s="8">
        <f t="shared" si="64"/>
        <v>0</v>
      </c>
      <c r="BO102" s="8">
        <f t="shared" si="64"/>
        <v>0</v>
      </c>
      <c r="BP102" s="8">
        <f t="shared" si="64"/>
        <v>0</v>
      </c>
      <c r="BQ102" s="8">
        <f t="shared" si="63"/>
        <v>0</v>
      </c>
      <c r="BR102" s="8">
        <f t="shared" si="63"/>
        <v>0</v>
      </c>
      <c r="BS102" s="8">
        <f t="shared" si="63"/>
        <v>0</v>
      </c>
      <c r="BT102" s="8">
        <f t="shared" si="63"/>
        <v>0</v>
      </c>
      <c r="BU102" s="8">
        <f t="shared" si="63"/>
        <v>0</v>
      </c>
      <c r="BV102" s="8">
        <f t="shared" si="63"/>
        <v>0</v>
      </c>
      <c r="BW102" s="8">
        <f t="shared" si="63"/>
        <v>0</v>
      </c>
      <c r="BX102" s="8">
        <f t="shared" si="63"/>
        <v>0</v>
      </c>
      <c r="BY102" s="8">
        <f t="shared" si="63"/>
        <v>0</v>
      </c>
      <c r="BZ102" s="8">
        <f t="shared" si="63"/>
        <v>0</v>
      </c>
      <c r="CA102" s="8">
        <f t="shared" si="63"/>
        <v>0</v>
      </c>
      <c r="CB102" s="8">
        <f t="shared" si="63"/>
        <v>0</v>
      </c>
      <c r="CC102" s="8">
        <f t="shared" si="63"/>
        <v>0</v>
      </c>
      <c r="CD102" s="8">
        <f t="shared" si="63"/>
        <v>0</v>
      </c>
      <c r="CE102" s="8">
        <f t="shared" si="63"/>
        <v>0</v>
      </c>
      <c r="CF102" s="8">
        <f t="shared" si="63"/>
        <v>0</v>
      </c>
      <c r="CG102" s="8">
        <f t="shared" si="63"/>
        <v>0</v>
      </c>
      <c r="CH102" s="8">
        <f t="shared" si="63"/>
        <v>0</v>
      </c>
      <c r="CI102" s="8">
        <f t="shared" si="63"/>
        <v>0</v>
      </c>
      <c r="CJ102" s="8">
        <f t="shared" si="63"/>
        <v>0</v>
      </c>
      <c r="CK102" s="8">
        <f t="shared" si="63"/>
        <v>0</v>
      </c>
      <c r="CL102" s="8">
        <f t="shared" si="63"/>
        <v>0</v>
      </c>
      <c r="CM102" s="8">
        <f t="shared" si="63"/>
        <v>0</v>
      </c>
      <c r="CN102" s="8">
        <f t="shared" si="63"/>
        <v>0</v>
      </c>
      <c r="CO102" s="8">
        <f t="shared" si="63"/>
        <v>0</v>
      </c>
      <c r="CP102" s="8">
        <f t="shared" si="63"/>
        <v>0</v>
      </c>
      <c r="CQ102" s="8">
        <f t="shared" si="63"/>
        <v>0</v>
      </c>
      <c r="CR102" s="8">
        <f t="shared" si="63"/>
        <v>0</v>
      </c>
      <c r="CS102" s="8">
        <f t="shared" si="63"/>
        <v>0</v>
      </c>
      <c r="CT102" s="8">
        <f t="shared" si="63"/>
        <v>0</v>
      </c>
      <c r="CU102" s="8">
        <f t="shared" si="63"/>
        <v>0</v>
      </c>
      <c r="CV102" s="8">
        <f t="shared" si="63"/>
        <v>0</v>
      </c>
      <c r="CW102" s="8">
        <f t="shared" si="63"/>
        <v>0</v>
      </c>
      <c r="CX102" s="8">
        <f t="shared" si="63"/>
        <v>0</v>
      </c>
      <c r="CY102" s="8">
        <f t="shared" si="63"/>
        <v>0</v>
      </c>
      <c r="CZ102" s="8">
        <f t="shared" si="63"/>
        <v>1</v>
      </c>
      <c r="DA102" s="9">
        <f t="shared" si="63"/>
        <v>0</v>
      </c>
      <c r="DB102" s="63"/>
      <c r="DC102" s="64"/>
      <c r="DD102" s="65" t="s">
        <v>278</v>
      </c>
      <c r="DE102">
        <f t="shared" si="45"/>
        <v>39268318</v>
      </c>
      <c r="DF102">
        <f t="shared" si="46"/>
        <v>12688529.25</v>
      </c>
      <c r="DG102">
        <f t="shared" si="47"/>
        <v>12688529.25</v>
      </c>
      <c r="DH102" s="64"/>
    </row>
    <row r="103" spans="1:114" x14ac:dyDescent="0.3">
      <c r="A103" s="63"/>
      <c r="B103" s="64"/>
      <c r="C103" s="65" t="s">
        <v>283</v>
      </c>
      <c r="D103" s="7">
        <f t="shared" si="65"/>
        <v>0</v>
      </c>
      <c r="E103" s="24">
        <f t="shared" ref="E103:BP106" si="66">COUNTIF(E$3:E$6,$C103)</f>
        <v>0</v>
      </c>
      <c r="F103" s="8">
        <f t="shared" si="66"/>
        <v>0</v>
      </c>
      <c r="G103" s="8">
        <f t="shared" si="66"/>
        <v>0</v>
      </c>
      <c r="H103" s="8">
        <f t="shared" si="66"/>
        <v>0</v>
      </c>
      <c r="I103" s="8">
        <f t="shared" si="66"/>
        <v>0</v>
      </c>
      <c r="J103" s="8">
        <f t="shared" si="66"/>
        <v>0</v>
      </c>
      <c r="K103" s="8">
        <f t="shared" si="66"/>
        <v>0</v>
      </c>
      <c r="L103" s="8">
        <f t="shared" si="66"/>
        <v>0</v>
      </c>
      <c r="M103" s="8">
        <f t="shared" si="66"/>
        <v>0</v>
      </c>
      <c r="N103" s="8">
        <f t="shared" si="66"/>
        <v>0</v>
      </c>
      <c r="O103" s="8">
        <f t="shared" si="66"/>
        <v>0</v>
      </c>
      <c r="P103" s="8">
        <f t="shared" si="66"/>
        <v>0</v>
      </c>
      <c r="Q103" s="8">
        <f t="shared" si="66"/>
        <v>0</v>
      </c>
      <c r="R103" s="8">
        <f t="shared" si="66"/>
        <v>0</v>
      </c>
      <c r="S103" s="8">
        <f t="shared" si="66"/>
        <v>0</v>
      </c>
      <c r="T103" s="8">
        <f t="shared" si="66"/>
        <v>0</v>
      </c>
      <c r="U103" s="8">
        <f t="shared" si="66"/>
        <v>1</v>
      </c>
      <c r="V103" s="8">
        <f t="shared" si="66"/>
        <v>0</v>
      </c>
      <c r="W103" s="8">
        <f t="shared" si="66"/>
        <v>0</v>
      </c>
      <c r="X103" s="8">
        <f t="shared" si="66"/>
        <v>0</v>
      </c>
      <c r="Y103" s="8">
        <f t="shared" si="66"/>
        <v>0</v>
      </c>
      <c r="Z103" s="8">
        <f t="shared" si="66"/>
        <v>0</v>
      </c>
      <c r="AA103" s="8">
        <f t="shared" si="66"/>
        <v>0</v>
      </c>
      <c r="AB103" s="8">
        <f t="shared" si="66"/>
        <v>0</v>
      </c>
      <c r="AC103" s="8">
        <f t="shared" si="66"/>
        <v>0</v>
      </c>
      <c r="AD103" s="8">
        <f t="shared" si="66"/>
        <v>0</v>
      </c>
      <c r="AE103" s="8">
        <f t="shared" si="66"/>
        <v>0</v>
      </c>
      <c r="AF103" s="8">
        <f t="shared" si="66"/>
        <v>0</v>
      </c>
      <c r="AG103" s="8">
        <f t="shared" si="66"/>
        <v>0</v>
      </c>
      <c r="AH103" s="8">
        <f t="shared" si="66"/>
        <v>0</v>
      </c>
      <c r="AI103" s="8">
        <f t="shared" si="66"/>
        <v>0</v>
      </c>
      <c r="AJ103" s="8">
        <f t="shared" si="66"/>
        <v>0</v>
      </c>
      <c r="AK103" s="8">
        <f t="shared" si="66"/>
        <v>0</v>
      </c>
      <c r="AL103" s="8">
        <f t="shared" si="66"/>
        <v>0</v>
      </c>
      <c r="AM103" s="8">
        <f t="shared" si="66"/>
        <v>0</v>
      </c>
      <c r="AN103" s="8">
        <f t="shared" si="66"/>
        <v>1</v>
      </c>
      <c r="AO103" s="8">
        <f t="shared" si="66"/>
        <v>0</v>
      </c>
      <c r="AP103" s="8">
        <f t="shared" si="66"/>
        <v>0</v>
      </c>
      <c r="AQ103" s="8">
        <f t="shared" si="66"/>
        <v>0</v>
      </c>
      <c r="AR103" s="8">
        <f t="shared" si="66"/>
        <v>0</v>
      </c>
      <c r="AS103" s="8">
        <f t="shared" si="66"/>
        <v>0</v>
      </c>
      <c r="AT103" s="8">
        <f t="shared" si="66"/>
        <v>0</v>
      </c>
      <c r="AU103" s="8">
        <f t="shared" si="66"/>
        <v>0</v>
      </c>
      <c r="AV103" s="8">
        <f t="shared" si="66"/>
        <v>0</v>
      </c>
      <c r="AW103" s="8">
        <f t="shared" si="66"/>
        <v>0</v>
      </c>
      <c r="AX103" s="8">
        <f t="shared" si="66"/>
        <v>0</v>
      </c>
      <c r="AY103" s="8">
        <f t="shared" si="66"/>
        <v>0</v>
      </c>
      <c r="AZ103" s="8">
        <f t="shared" si="66"/>
        <v>0</v>
      </c>
      <c r="BA103" s="8">
        <f t="shared" si="66"/>
        <v>0</v>
      </c>
      <c r="BB103" s="8">
        <f t="shared" si="66"/>
        <v>0</v>
      </c>
      <c r="BC103" s="8">
        <f t="shared" si="66"/>
        <v>0</v>
      </c>
      <c r="BD103" s="8">
        <f t="shared" si="66"/>
        <v>0</v>
      </c>
      <c r="BE103" s="8">
        <f t="shared" si="66"/>
        <v>0</v>
      </c>
      <c r="BF103" s="8">
        <f t="shared" si="66"/>
        <v>0</v>
      </c>
      <c r="BG103" s="8">
        <f t="shared" si="66"/>
        <v>0</v>
      </c>
      <c r="BH103" s="8">
        <f t="shared" si="66"/>
        <v>0</v>
      </c>
      <c r="BI103" s="8">
        <f t="shared" si="66"/>
        <v>0</v>
      </c>
      <c r="BJ103" s="8">
        <f t="shared" si="66"/>
        <v>0</v>
      </c>
      <c r="BK103" s="8">
        <f t="shared" si="66"/>
        <v>0</v>
      </c>
      <c r="BL103" s="8">
        <f t="shared" si="66"/>
        <v>0</v>
      </c>
      <c r="BM103" s="8">
        <f t="shared" si="66"/>
        <v>0</v>
      </c>
      <c r="BN103" s="8">
        <f t="shared" si="66"/>
        <v>0</v>
      </c>
      <c r="BO103" s="8">
        <f t="shared" si="66"/>
        <v>0</v>
      </c>
      <c r="BP103" s="8">
        <f t="shared" si="66"/>
        <v>0</v>
      </c>
      <c r="BQ103" s="8">
        <f t="shared" si="63"/>
        <v>0</v>
      </c>
      <c r="BR103" s="8">
        <f t="shared" si="63"/>
        <v>0</v>
      </c>
      <c r="BS103" s="8">
        <f t="shared" si="63"/>
        <v>0</v>
      </c>
      <c r="BT103" s="8">
        <f t="shared" si="63"/>
        <v>0</v>
      </c>
      <c r="BU103" s="8">
        <f t="shared" si="63"/>
        <v>0</v>
      </c>
      <c r="BV103" s="8">
        <f t="shared" si="63"/>
        <v>0</v>
      </c>
      <c r="BW103" s="8">
        <f t="shared" si="63"/>
        <v>0</v>
      </c>
      <c r="BX103" s="8">
        <f t="shared" si="63"/>
        <v>0</v>
      </c>
      <c r="BY103" s="8">
        <f t="shared" si="63"/>
        <v>0</v>
      </c>
      <c r="BZ103" s="8">
        <f t="shared" si="63"/>
        <v>0</v>
      </c>
      <c r="CA103" s="8">
        <f t="shared" si="63"/>
        <v>0</v>
      </c>
      <c r="CB103" s="8">
        <f t="shared" si="63"/>
        <v>0</v>
      </c>
      <c r="CC103" s="8">
        <f t="shared" si="63"/>
        <v>0</v>
      </c>
      <c r="CD103" s="8">
        <f t="shared" si="63"/>
        <v>0</v>
      </c>
      <c r="CE103" s="8">
        <f t="shared" si="63"/>
        <v>0</v>
      </c>
      <c r="CF103" s="8">
        <f t="shared" si="63"/>
        <v>1</v>
      </c>
      <c r="CG103" s="8">
        <f t="shared" si="63"/>
        <v>0</v>
      </c>
      <c r="CH103" s="8">
        <f t="shared" si="63"/>
        <v>0</v>
      </c>
      <c r="CI103" s="8">
        <f t="shared" si="63"/>
        <v>0</v>
      </c>
      <c r="CJ103" s="8">
        <f t="shared" si="63"/>
        <v>0</v>
      </c>
      <c r="CK103" s="8">
        <f t="shared" si="63"/>
        <v>0</v>
      </c>
      <c r="CL103" s="8">
        <f t="shared" si="63"/>
        <v>0</v>
      </c>
      <c r="CM103" s="8">
        <f t="shared" si="63"/>
        <v>0</v>
      </c>
      <c r="CN103" s="8">
        <f t="shared" si="63"/>
        <v>0</v>
      </c>
      <c r="CO103" s="8">
        <f t="shared" si="63"/>
        <v>0</v>
      </c>
      <c r="CP103" s="8">
        <f t="shared" si="63"/>
        <v>0</v>
      </c>
      <c r="CQ103" s="8">
        <f t="shared" si="63"/>
        <v>0</v>
      </c>
      <c r="CR103" s="8">
        <f t="shared" si="63"/>
        <v>0</v>
      </c>
      <c r="CS103" s="8">
        <f t="shared" si="63"/>
        <v>1</v>
      </c>
      <c r="CT103" s="8">
        <f t="shared" si="63"/>
        <v>0</v>
      </c>
      <c r="CU103" s="8">
        <f t="shared" si="63"/>
        <v>0</v>
      </c>
      <c r="CV103" s="8">
        <f t="shared" si="63"/>
        <v>0</v>
      </c>
      <c r="CW103" s="8">
        <f t="shared" si="63"/>
        <v>0</v>
      </c>
      <c r="CX103" s="8">
        <f t="shared" si="63"/>
        <v>0</v>
      </c>
      <c r="CY103" s="8">
        <f t="shared" si="63"/>
        <v>0</v>
      </c>
      <c r="CZ103" s="8">
        <f t="shared" si="63"/>
        <v>0</v>
      </c>
      <c r="DA103" s="9">
        <f t="shared" si="63"/>
        <v>0</v>
      </c>
      <c r="DB103" s="63"/>
      <c r="DC103" s="64"/>
      <c r="DD103" s="65" t="s">
        <v>283</v>
      </c>
      <c r="DE103">
        <f t="shared" si="45"/>
        <v>58004329</v>
      </c>
      <c r="DF103">
        <f t="shared" si="46"/>
        <v>15846705.75</v>
      </c>
      <c r="DG103">
        <f t="shared" si="47"/>
        <v>15846705.75</v>
      </c>
      <c r="DH103" s="64"/>
    </row>
    <row r="104" spans="1:114" x14ac:dyDescent="0.3">
      <c r="A104" s="63"/>
      <c r="B104" s="64"/>
      <c r="C104" s="65" t="s">
        <v>289</v>
      </c>
      <c r="D104" s="7">
        <f t="shared" si="65"/>
        <v>0</v>
      </c>
      <c r="E104" s="24">
        <f t="shared" si="66"/>
        <v>0</v>
      </c>
      <c r="F104" s="8">
        <f t="shared" si="66"/>
        <v>0</v>
      </c>
      <c r="G104" s="8">
        <f t="shared" si="66"/>
        <v>0</v>
      </c>
      <c r="H104" s="8">
        <f t="shared" si="66"/>
        <v>0</v>
      </c>
      <c r="I104" s="8">
        <f t="shared" si="66"/>
        <v>0</v>
      </c>
      <c r="J104" s="8">
        <f t="shared" si="66"/>
        <v>0</v>
      </c>
      <c r="K104" s="8">
        <f t="shared" si="66"/>
        <v>0</v>
      </c>
      <c r="L104" s="8">
        <f t="shared" si="66"/>
        <v>0</v>
      </c>
      <c r="M104" s="8">
        <f t="shared" si="66"/>
        <v>0</v>
      </c>
      <c r="N104" s="8">
        <f t="shared" si="66"/>
        <v>0</v>
      </c>
      <c r="O104" s="8">
        <f t="shared" si="66"/>
        <v>0</v>
      </c>
      <c r="P104" s="8">
        <f t="shared" si="66"/>
        <v>0</v>
      </c>
      <c r="Q104" s="8">
        <f t="shared" si="66"/>
        <v>0</v>
      </c>
      <c r="R104" s="8">
        <f t="shared" si="66"/>
        <v>0</v>
      </c>
      <c r="S104" s="8">
        <f t="shared" si="66"/>
        <v>0</v>
      </c>
      <c r="T104" s="8">
        <f t="shared" si="66"/>
        <v>0</v>
      </c>
      <c r="U104" s="8">
        <f t="shared" si="66"/>
        <v>0</v>
      </c>
      <c r="V104" s="8">
        <f t="shared" si="66"/>
        <v>0</v>
      </c>
      <c r="W104" s="8">
        <f t="shared" si="66"/>
        <v>0</v>
      </c>
      <c r="X104" s="8">
        <f t="shared" si="66"/>
        <v>1</v>
      </c>
      <c r="Y104" s="8">
        <f t="shared" si="66"/>
        <v>0</v>
      </c>
      <c r="Z104" s="8">
        <f t="shared" si="66"/>
        <v>0</v>
      </c>
      <c r="AA104" s="8">
        <f t="shared" si="66"/>
        <v>0</v>
      </c>
      <c r="AB104" s="8">
        <f t="shared" si="66"/>
        <v>0</v>
      </c>
      <c r="AC104" s="8">
        <f t="shared" si="66"/>
        <v>0</v>
      </c>
      <c r="AD104" s="8">
        <f t="shared" si="66"/>
        <v>0</v>
      </c>
      <c r="AE104" s="8">
        <f t="shared" si="66"/>
        <v>0</v>
      </c>
      <c r="AF104" s="8">
        <f t="shared" si="66"/>
        <v>0</v>
      </c>
      <c r="AG104" s="8">
        <f t="shared" si="66"/>
        <v>0</v>
      </c>
      <c r="AH104" s="8">
        <f t="shared" si="66"/>
        <v>0</v>
      </c>
      <c r="AI104" s="8">
        <f t="shared" si="66"/>
        <v>0</v>
      </c>
      <c r="AJ104" s="8">
        <f t="shared" si="66"/>
        <v>0</v>
      </c>
      <c r="AK104" s="8">
        <f t="shared" si="66"/>
        <v>0</v>
      </c>
      <c r="AL104" s="8">
        <f t="shared" si="66"/>
        <v>0</v>
      </c>
      <c r="AM104" s="8">
        <f t="shared" si="66"/>
        <v>1</v>
      </c>
      <c r="AN104" s="8">
        <f t="shared" si="66"/>
        <v>0</v>
      </c>
      <c r="AO104" s="8">
        <f t="shared" si="66"/>
        <v>0</v>
      </c>
      <c r="AP104" s="8">
        <f t="shared" si="66"/>
        <v>0</v>
      </c>
      <c r="AQ104" s="8">
        <f t="shared" si="66"/>
        <v>0</v>
      </c>
      <c r="AR104" s="8">
        <f t="shared" si="66"/>
        <v>0</v>
      </c>
      <c r="AS104" s="8">
        <f t="shared" si="66"/>
        <v>0</v>
      </c>
      <c r="AT104" s="8">
        <f t="shared" si="66"/>
        <v>0</v>
      </c>
      <c r="AU104" s="8">
        <f t="shared" si="66"/>
        <v>0</v>
      </c>
      <c r="AV104" s="8">
        <f t="shared" si="66"/>
        <v>0</v>
      </c>
      <c r="AW104" s="8">
        <f t="shared" si="66"/>
        <v>0</v>
      </c>
      <c r="AX104" s="8">
        <f t="shared" si="66"/>
        <v>0</v>
      </c>
      <c r="AY104" s="8">
        <f t="shared" si="66"/>
        <v>0</v>
      </c>
      <c r="AZ104" s="8">
        <f t="shared" si="66"/>
        <v>0</v>
      </c>
      <c r="BA104" s="8">
        <f t="shared" si="66"/>
        <v>0</v>
      </c>
      <c r="BB104" s="8">
        <f t="shared" si="66"/>
        <v>0</v>
      </c>
      <c r="BC104" s="8">
        <f t="shared" si="66"/>
        <v>0</v>
      </c>
      <c r="BD104" s="8">
        <f t="shared" si="66"/>
        <v>0</v>
      </c>
      <c r="BE104" s="8">
        <f t="shared" si="66"/>
        <v>0</v>
      </c>
      <c r="BF104" s="8">
        <f t="shared" si="66"/>
        <v>0</v>
      </c>
      <c r="BG104" s="8">
        <f t="shared" si="66"/>
        <v>0</v>
      </c>
      <c r="BH104" s="8">
        <f t="shared" si="66"/>
        <v>0</v>
      </c>
      <c r="BI104" s="8">
        <f t="shared" si="66"/>
        <v>0</v>
      </c>
      <c r="BJ104" s="8">
        <f t="shared" si="66"/>
        <v>0</v>
      </c>
      <c r="BK104" s="8">
        <f t="shared" si="66"/>
        <v>0</v>
      </c>
      <c r="BL104" s="8">
        <f t="shared" si="66"/>
        <v>0</v>
      </c>
      <c r="BM104" s="8">
        <f t="shared" si="66"/>
        <v>0</v>
      </c>
      <c r="BN104" s="8">
        <f t="shared" si="66"/>
        <v>0</v>
      </c>
      <c r="BO104" s="8">
        <f t="shared" si="66"/>
        <v>0</v>
      </c>
      <c r="BP104" s="8">
        <f t="shared" si="66"/>
        <v>0</v>
      </c>
      <c r="BQ104" s="8">
        <f t="shared" si="63"/>
        <v>0</v>
      </c>
      <c r="BR104" s="8">
        <f t="shared" si="63"/>
        <v>0</v>
      </c>
      <c r="BS104" s="8">
        <f t="shared" si="63"/>
        <v>0</v>
      </c>
      <c r="BT104" s="8">
        <f t="shared" si="63"/>
        <v>0</v>
      </c>
      <c r="BU104" s="8">
        <f t="shared" si="63"/>
        <v>0</v>
      </c>
      <c r="BV104" s="8">
        <f t="shared" si="63"/>
        <v>0</v>
      </c>
      <c r="BW104" s="8">
        <f t="shared" si="63"/>
        <v>0</v>
      </c>
      <c r="BX104" s="8">
        <f t="shared" si="63"/>
        <v>0</v>
      </c>
      <c r="BY104" s="8">
        <f t="shared" si="63"/>
        <v>0</v>
      </c>
      <c r="BZ104" s="8">
        <f t="shared" si="63"/>
        <v>0</v>
      </c>
      <c r="CA104" s="8">
        <f t="shared" si="63"/>
        <v>0</v>
      </c>
      <c r="CB104" s="8">
        <f t="shared" si="63"/>
        <v>0</v>
      </c>
      <c r="CC104" s="8">
        <f t="shared" si="63"/>
        <v>0</v>
      </c>
      <c r="CD104" s="8">
        <f t="shared" si="63"/>
        <v>0</v>
      </c>
      <c r="CE104" s="8">
        <f t="shared" si="63"/>
        <v>1</v>
      </c>
      <c r="CF104" s="8">
        <f t="shared" si="63"/>
        <v>0</v>
      </c>
      <c r="CG104" s="8">
        <f t="shared" si="63"/>
        <v>0</v>
      </c>
      <c r="CH104" s="8">
        <f t="shared" si="63"/>
        <v>0</v>
      </c>
      <c r="CI104" s="8">
        <f t="shared" si="63"/>
        <v>0</v>
      </c>
      <c r="CJ104" s="8">
        <f t="shared" si="63"/>
        <v>0</v>
      </c>
      <c r="CK104" s="8">
        <f t="shared" si="63"/>
        <v>0</v>
      </c>
      <c r="CL104" s="8">
        <f t="shared" si="63"/>
        <v>0</v>
      </c>
      <c r="CM104" s="8">
        <f t="shared" si="63"/>
        <v>0</v>
      </c>
      <c r="CN104" s="8">
        <f t="shared" si="63"/>
        <v>0</v>
      </c>
      <c r="CO104" s="8">
        <f t="shared" si="63"/>
        <v>0</v>
      </c>
      <c r="CP104" s="8">
        <f t="shared" si="63"/>
        <v>0</v>
      </c>
      <c r="CQ104" s="8">
        <f t="shared" si="63"/>
        <v>0</v>
      </c>
      <c r="CR104" s="8">
        <f t="shared" si="63"/>
        <v>0</v>
      </c>
      <c r="CS104" s="8">
        <f t="shared" si="63"/>
        <v>0</v>
      </c>
      <c r="CT104" s="8">
        <f t="shared" si="63"/>
        <v>0</v>
      </c>
      <c r="CU104" s="8">
        <f t="shared" si="63"/>
        <v>0</v>
      </c>
      <c r="CV104" s="8">
        <f t="shared" si="63"/>
        <v>0</v>
      </c>
      <c r="CW104" s="8">
        <f t="shared" ref="CW104:DA104" si="67">COUNTIF(CW$3:CW$6,$C104)</f>
        <v>0</v>
      </c>
      <c r="CX104" s="8">
        <f t="shared" si="67"/>
        <v>0</v>
      </c>
      <c r="CY104" s="8">
        <f t="shared" si="67"/>
        <v>0</v>
      </c>
      <c r="CZ104" s="8">
        <f t="shared" si="67"/>
        <v>0</v>
      </c>
      <c r="DA104" s="9">
        <f t="shared" si="67"/>
        <v>0</v>
      </c>
      <c r="DB104" s="63"/>
      <c r="DC104" s="64"/>
      <c r="DD104" s="65" t="s">
        <v>289</v>
      </c>
      <c r="DE104">
        <f t="shared" si="45"/>
        <v>47368509</v>
      </c>
      <c r="DF104">
        <f t="shared" si="46"/>
        <v>13830867.416666664</v>
      </c>
      <c r="DG104">
        <f t="shared" si="47"/>
        <v>13830867.416666664</v>
      </c>
      <c r="DH104" s="64"/>
    </row>
    <row r="105" spans="1:114" x14ac:dyDescent="0.3">
      <c r="A105" s="63"/>
      <c r="B105" s="64"/>
      <c r="C105" s="65" t="s">
        <v>270</v>
      </c>
      <c r="D105" s="7">
        <f t="shared" si="65"/>
        <v>0</v>
      </c>
      <c r="E105" s="24">
        <f t="shared" si="66"/>
        <v>0</v>
      </c>
      <c r="F105" s="8">
        <f t="shared" si="66"/>
        <v>0</v>
      </c>
      <c r="G105" s="8">
        <f t="shared" si="66"/>
        <v>0</v>
      </c>
      <c r="H105" s="8">
        <f t="shared" si="66"/>
        <v>0</v>
      </c>
      <c r="I105" s="8">
        <f t="shared" si="66"/>
        <v>0</v>
      </c>
      <c r="J105" s="8">
        <f t="shared" si="66"/>
        <v>0</v>
      </c>
      <c r="K105" s="8">
        <f t="shared" si="66"/>
        <v>0</v>
      </c>
      <c r="L105" s="8">
        <f t="shared" si="66"/>
        <v>0</v>
      </c>
      <c r="M105" s="8">
        <f t="shared" si="66"/>
        <v>1</v>
      </c>
      <c r="N105" s="8">
        <f t="shared" si="66"/>
        <v>0</v>
      </c>
      <c r="O105" s="8">
        <f t="shared" si="66"/>
        <v>0</v>
      </c>
      <c r="P105" s="8">
        <f t="shared" si="66"/>
        <v>0</v>
      </c>
      <c r="Q105" s="8">
        <f t="shared" si="66"/>
        <v>0</v>
      </c>
      <c r="R105" s="8">
        <f t="shared" si="66"/>
        <v>0</v>
      </c>
      <c r="S105" s="8">
        <f t="shared" si="66"/>
        <v>0</v>
      </c>
      <c r="T105" s="8">
        <f t="shared" si="66"/>
        <v>0</v>
      </c>
      <c r="U105" s="8">
        <f t="shared" si="66"/>
        <v>0</v>
      </c>
      <c r="V105" s="8">
        <f t="shared" si="66"/>
        <v>0</v>
      </c>
      <c r="W105" s="8">
        <f t="shared" si="66"/>
        <v>0</v>
      </c>
      <c r="X105" s="8">
        <f t="shared" si="66"/>
        <v>0</v>
      </c>
      <c r="Y105" s="8">
        <f t="shared" si="66"/>
        <v>0</v>
      </c>
      <c r="Z105" s="8">
        <f t="shared" si="66"/>
        <v>0</v>
      </c>
      <c r="AA105" s="8">
        <f t="shared" si="66"/>
        <v>0</v>
      </c>
      <c r="AB105" s="8">
        <f t="shared" si="66"/>
        <v>0</v>
      </c>
      <c r="AC105" s="8">
        <f t="shared" si="66"/>
        <v>0</v>
      </c>
      <c r="AD105" s="8">
        <f t="shared" si="66"/>
        <v>0</v>
      </c>
      <c r="AE105" s="8">
        <f t="shared" si="66"/>
        <v>0</v>
      </c>
      <c r="AF105" s="8">
        <f t="shared" si="66"/>
        <v>0</v>
      </c>
      <c r="AG105" s="8">
        <f t="shared" si="66"/>
        <v>0</v>
      </c>
      <c r="AH105" s="8">
        <f t="shared" si="66"/>
        <v>0</v>
      </c>
      <c r="AI105" s="8">
        <f t="shared" si="66"/>
        <v>0</v>
      </c>
      <c r="AJ105" s="8">
        <f t="shared" si="66"/>
        <v>0</v>
      </c>
      <c r="AK105" s="8">
        <f t="shared" si="66"/>
        <v>0</v>
      </c>
      <c r="AL105" s="8">
        <f t="shared" si="66"/>
        <v>0</v>
      </c>
      <c r="AM105" s="8">
        <f t="shared" si="66"/>
        <v>0</v>
      </c>
      <c r="AN105" s="8">
        <f t="shared" si="66"/>
        <v>0</v>
      </c>
      <c r="AO105" s="8">
        <f t="shared" si="66"/>
        <v>0</v>
      </c>
      <c r="AP105" s="8">
        <f t="shared" si="66"/>
        <v>0</v>
      </c>
      <c r="AQ105" s="8">
        <f t="shared" si="66"/>
        <v>0</v>
      </c>
      <c r="AR105" s="8">
        <f t="shared" si="66"/>
        <v>0</v>
      </c>
      <c r="AS105" s="8">
        <f t="shared" si="66"/>
        <v>0</v>
      </c>
      <c r="AT105" s="8">
        <f t="shared" si="66"/>
        <v>0</v>
      </c>
      <c r="AU105" s="8">
        <f t="shared" si="66"/>
        <v>0</v>
      </c>
      <c r="AV105" s="8">
        <f t="shared" si="66"/>
        <v>0</v>
      </c>
      <c r="AW105" s="8">
        <f t="shared" si="66"/>
        <v>0</v>
      </c>
      <c r="AX105" s="8">
        <f t="shared" si="66"/>
        <v>0</v>
      </c>
      <c r="AY105" s="8">
        <f t="shared" si="66"/>
        <v>0</v>
      </c>
      <c r="AZ105" s="8">
        <f t="shared" si="66"/>
        <v>0</v>
      </c>
      <c r="BA105" s="8">
        <f t="shared" si="66"/>
        <v>0</v>
      </c>
      <c r="BB105" s="8">
        <f t="shared" si="66"/>
        <v>0</v>
      </c>
      <c r="BC105" s="8">
        <f t="shared" si="66"/>
        <v>0</v>
      </c>
      <c r="BD105" s="8">
        <f t="shared" si="66"/>
        <v>0</v>
      </c>
      <c r="BE105" s="8">
        <f t="shared" si="66"/>
        <v>0</v>
      </c>
      <c r="BF105" s="8">
        <f t="shared" si="66"/>
        <v>0</v>
      </c>
      <c r="BG105" s="8">
        <f t="shared" si="66"/>
        <v>0</v>
      </c>
      <c r="BH105" s="8">
        <f t="shared" si="66"/>
        <v>0</v>
      </c>
      <c r="BI105" s="8">
        <f t="shared" si="66"/>
        <v>0</v>
      </c>
      <c r="BJ105" s="8">
        <f t="shared" si="66"/>
        <v>0</v>
      </c>
      <c r="BK105" s="8">
        <f t="shared" si="66"/>
        <v>0</v>
      </c>
      <c r="BL105" s="8">
        <f t="shared" si="66"/>
        <v>0</v>
      </c>
      <c r="BM105" s="8">
        <f t="shared" si="66"/>
        <v>0</v>
      </c>
      <c r="BN105" s="8">
        <f t="shared" si="66"/>
        <v>0</v>
      </c>
      <c r="BO105" s="8">
        <f t="shared" si="66"/>
        <v>0</v>
      </c>
      <c r="BP105" s="8">
        <f t="shared" si="66"/>
        <v>0</v>
      </c>
      <c r="BQ105" s="8">
        <f t="shared" ref="BQ105:DA105" si="68">COUNTIF(BQ$3:BQ$6,$C105)</f>
        <v>0</v>
      </c>
      <c r="BR105" s="8">
        <f t="shared" si="68"/>
        <v>0</v>
      </c>
      <c r="BS105" s="8">
        <f t="shared" si="68"/>
        <v>0</v>
      </c>
      <c r="BT105" s="8">
        <f t="shared" si="68"/>
        <v>0</v>
      </c>
      <c r="BU105" s="8">
        <f t="shared" si="68"/>
        <v>0</v>
      </c>
      <c r="BV105" s="8">
        <f t="shared" si="68"/>
        <v>0</v>
      </c>
      <c r="BW105" s="8">
        <f t="shared" si="68"/>
        <v>0</v>
      </c>
      <c r="BX105" s="8">
        <f t="shared" si="68"/>
        <v>0</v>
      </c>
      <c r="BY105" s="8">
        <f t="shared" si="68"/>
        <v>0</v>
      </c>
      <c r="BZ105" s="8">
        <f t="shared" si="68"/>
        <v>0</v>
      </c>
      <c r="CA105" s="8">
        <f t="shared" si="68"/>
        <v>0</v>
      </c>
      <c r="CB105" s="8">
        <f t="shared" si="68"/>
        <v>0</v>
      </c>
      <c r="CC105" s="8">
        <f t="shared" si="68"/>
        <v>0</v>
      </c>
      <c r="CD105" s="8">
        <f t="shared" si="68"/>
        <v>0</v>
      </c>
      <c r="CE105" s="8">
        <f t="shared" si="68"/>
        <v>0</v>
      </c>
      <c r="CF105" s="8">
        <f t="shared" si="68"/>
        <v>0</v>
      </c>
      <c r="CG105" s="8">
        <f t="shared" si="68"/>
        <v>0</v>
      </c>
      <c r="CH105" s="8">
        <f t="shared" si="68"/>
        <v>0</v>
      </c>
      <c r="CI105" s="8">
        <f t="shared" si="68"/>
        <v>0</v>
      </c>
      <c r="CJ105" s="8">
        <f t="shared" si="68"/>
        <v>0</v>
      </c>
      <c r="CK105" s="8">
        <f t="shared" si="68"/>
        <v>0</v>
      </c>
      <c r="CL105" s="8">
        <f t="shared" si="68"/>
        <v>0</v>
      </c>
      <c r="CM105" s="8">
        <f t="shared" si="68"/>
        <v>0</v>
      </c>
      <c r="CN105" s="8">
        <f t="shared" si="68"/>
        <v>0</v>
      </c>
      <c r="CO105" s="8">
        <f t="shared" si="68"/>
        <v>0</v>
      </c>
      <c r="CP105" s="8">
        <f t="shared" si="68"/>
        <v>0</v>
      </c>
      <c r="CQ105" s="8">
        <f t="shared" si="68"/>
        <v>0</v>
      </c>
      <c r="CR105" s="8">
        <f t="shared" si="68"/>
        <v>0</v>
      </c>
      <c r="CS105" s="8">
        <f t="shared" si="68"/>
        <v>0</v>
      </c>
      <c r="CT105" s="8">
        <f t="shared" si="68"/>
        <v>0</v>
      </c>
      <c r="CU105" s="8">
        <f t="shared" si="68"/>
        <v>0</v>
      </c>
      <c r="CV105" s="8">
        <f t="shared" si="68"/>
        <v>0</v>
      </c>
      <c r="CW105" s="8">
        <f t="shared" si="68"/>
        <v>0</v>
      </c>
      <c r="CX105" s="8">
        <f t="shared" si="68"/>
        <v>0</v>
      </c>
      <c r="CY105" s="8">
        <f t="shared" si="68"/>
        <v>0</v>
      </c>
      <c r="CZ105" s="8">
        <f t="shared" si="68"/>
        <v>0</v>
      </c>
      <c r="DA105" s="9">
        <f t="shared" si="68"/>
        <v>0</v>
      </c>
      <c r="DB105" s="63"/>
      <c r="DC105" s="64"/>
      <c r="DD105" s="65" t="s">
        <v>270</v>
      </c>
      <c r="DE105">
        <f t="shared" si="45"/>
        <v>43352563</v>
      </c>
      <c r="DF105">
        <f t="shared" si="46"/>
        <v>10838140.75</v>
      </c>
      <c r="DG105">
        <f t="shared" si="47"/>
        <v>14450854.333333332</v>
      </c>
      <c r="DH105" s="64"/>
    </row>
    <row r="106" spans="1:114" x14ac:dyDescent="0.3">
      <c r="A106" s="63"/>
      <c r="B106" s="64"/>
      <c r="C106" s="65" t="s">
        <v>285</v>
      </c>
      <c r="D106" s="7">
        <f t="shared" si="65"/>
        <v>0</v>
      </c>
      <c r="E106" s="24">
        <f t="shared" si="66"/>
        <v>0</v>
      </c>
      <c r="F106" s="8">
        <f t="shared" si="66"/>
        <v>0</v>
      </c>
      <c r="G106" s="8">
        <f t="shared" si="66"/>
        <v>0</v>
      </c>
      <c r="H106" s="8">
        <f t="shared" si="66"/>
        <v>0</v>
      </c>
      <c r="I106" s="8">
        <f t="shared" si="66"/>
        <v>0</v>
      </c>
      <c r="J106" s="8">
        <f t="shared" si="66"/>
        <v>0</v>
      </c>
      <c r="K106" s="8">
        <f t="shared" si="66"/>
        <v>0</v>
      </c>
      <c r="L106" s="8">
        <f t="shared" si="66"/>
        <v>0</v>
      </c>
      <c r="M106" s="8">
        <f t="shared" si="66"/>
        <v>0</v>
      </c>
      <c r="N106" s="8">
        <f t="shared" si="66"/>
        <v>0</v>
      </c>
      <c r="O106" s="8">
        <f t="shared" si="66"/>
        <v>0</v>
      </c>
      <c r="P106" s="8">
        <f t="shared" si="66"/>
        <v>0</v>
      </c>
      <c r="Q106" s="8">
        <f t="shared" si="66"/>
        <v>0</v>
      </c>
      <c r="R106" s="8">
        <f t="shared" si="66"/>
        <v>0</v>
      </c>
      <c r="S106" s="8">
        <f t="shared" si="66"/>
        <v>0</v>
      </c>
      <c r="T106" s="8">
        <f t="shared" si="66"/>
        <v>0</v>
      </c>
      <c r="U106" s="8">
        <f t="shared" si="66"/>
        <v>0</v>
      </c>
      <c r="V106" s="8">
        <f t="shared" si="66"/>
        <v>1</v>
      </c>
      <c r="W106" s="8">
        <f t="shared" si="66"/>
        <v>0</v>
      </c>
      <c r="X106" s="8">
        <f t="shared" si="66"/>
        <v>0</v>
      </c>
      <c r="Y106" s="8">
        <f t="shared" si="66"/>
        <v>0</v>
      </c>
      <c r="Z106" s="8">
        <f t="shared" si="66"/>
        <v>0</v>
      </c>
      <c r="AA106" s="8">
        <f t="shared" si="66"/>
        <v>0</v>
      </c>
      <c r="AB106" s="8">
        <f t="shared" si="66"/>
        <v>0</v>
      </c>
      <c r="AC106" s="8">
        <f t="shared" si="66"/>
        <v>0</v>
      </c>
      <c r="AD106" s="8">
        <f t="shared" si="66"/>
        <v>0</v>
      </c>
      <c r="AE106" s="8">
        <f t="shared" si="66"/>
        <v>0</v>
      </c>
      <c r="AF106" s="8">
        <f t="shared" si="66"/>
        <v>0</v>
      </c>
      <c r="AG106" s="8">
        <f t="shared" si="66"/>
        <v>0</v>
      </c>
      <c r="AH106" s="8">
        <f t="shared" si="66"/>
        <v>0</v>
      </c>
      <c r="AI106" s="8">
        <f t="shared" si="66"/>
        <v>0</v>
      </c>
      <c r="AJ106" s="8">
        <f t="shared" si="66"/>
        <v>0</v>
      </c>
      <c r="AK106" s="8">
        <f t="shared" si="66"/>
        <v>0</v>
      </c>
      <c r="AL106" s="8">
        <f t="shared" si="66"/>
        <v>0</v>
      </c>
      <c r="AM106" s="8">
        <f t="shared" si="66"/>
        <v>0</v>
      </c>
      <c r="AN106" s="8">
        <f t="shared" si="66"/>
        <v>0</v>
      </c>
      <c r="AO106" s="8">
        <f t="shared" si="66"/>
        <v>0</v>
      </c>
      <c r="AP106" s="8">
        <f t="shared" si="66"/>
        <v>0</v>
      </c>
      <c r="AQ106" s="8">
        <f t="shared" si="66"/>
        <v>0</v>
      </c>
      <c r="AR106" s="8">
        <f t="shared" si="66"/>
        <v>0</v>
      </c>
      <c r="AS106" s="8">
        <f t="shared" si="66"/>
        <v>0</v>
      </c>
      <c r="AT106" s="8">
        <f t="shared" si="66"/>
        <v>0</v>
      </c>
      <c r="AU106" s="8">
        <f t="shared" si="66"/>
        <v>0</v>
      </c>
      <c r="AV106" s="8">
        <f t="shared" si="66"/>
        <v>0</v>
      </c>
      <c r="AW106" s="8">
        <f t="shared" si="66"/>
        <v>0</v>
      </c>
      <c r="AX106" s="8">
        <f t="shared" si="66"/>
        <v>0</v>
      </c>
      <c r="AY106" s="8">
        <f t="shared" si="66"/>
        <v>0</v>
      </c>
      <c r="AZ106" s="8">
        <f t="shared" si="66"/>
        <v>0</v>
      </c>
      <c r="BA106" s="8">
        <f t="shared" si="66"/>
        <v>0</v>
      </c>
      <c r="BB106" s="8">
        <f t="shared" si="66"/>
        <v>0</v>
      </c>
      <c r="BC106" s="8">
        <f t="shared" si="66"/>
        <v>0</v>
      </c>
      <c r="BD106" s="8">
        <f t="shared" si="66"/>
        <v>0</v>
      </c>
      <c r="BE106" s="8">
        <f t="shared" si="66"/>
        <v>0</v>
      </c>
      <c r="BF106" s="8">
        <f t="shared" si="66"/>
        <v>0</v>
      </c>
      <c r="BG106" s="8">
        <f t="shared" si="66"/>
        <v>0</v>
      </c>
      <c r="BH106" s="8">
        <f t="shared" si="66"/>
        <v>0</v>
      </c>
      <c r="BI106" s="8">
        <f t="shared" si="66"/>
        <v>0</v>
      </c>
      <c r="BJ106" s="8">
        <f t="shared" si="66"/>
        <v>0</v>
      </c>
      <c r="BK106" s="8">
        <f t="shared" si="66"/>
        <v>0</v>
      </c>
      <c r="BL106" s="8">
        <f t="shared" si="66"/>
        <v>0</v>
      </c>
      <c r="BM106" s="8">
        <f t="shared" si="66"/>
        <v>0</v>
      </c>
      <c r="BN106" s="8">
        <f t="shared" si="66"/>
        <v>0</v>
      </c>
      <c r="BO106" s="8">
        <f t="shared" si="66"/>
        <v>0</v>
      </c>
      <c r="BP106" s="8">
        <f t="shared" ref="BP106:DA109" si="69">COUNTIF(BP$3:BP$6,$C106)</f>
        <v>0</v>
      </c>
      <c r="BQ106" s="8">
        <f t="shared" si="69"/>
        <v>0</v>
      </c>
      <c r="BR106" s="8">
        <f t="shared" si="69"/>
        <v>0</v>
      </c>
      <c r="BS106" s="8">
        <f t="shared" si="69"/>
        <v>0</v>
      </c>
      <c r="BT106" s="8">
        <f t="shared" si="69"/>
        <v>0</v>
      </c>
      <c r="BU106" s="8">
        <f t="shared" si="69"/>
        <v>0</v>
      </c>
      <c r="BV106" s="8">
        <f t="shared" si="69"/>
        <v>0</v>
      </c>
      <c r="BW106" s="8">
        <f t="shared" si="69"/>
        <v>0</v>
      </c>
      <c r="BX106" s="8">
        <f t="shared" si="69"/>
        <v>0</v>
      </c>
      <c r="BY106" s="8">
        <f t="shared" si="69"/>
        <v>0</v>
      </c>
      <c r="BZ106" s="8">
        <f t="shared" si="69"/>
        <v>0</v>
      </c>
      <c r="CA106" s="8">
        <f t="shared" si="69"/>
        <v>0</v>
      </c>
      <c r="CB106" s="8">
        <f t="shared" si="69"/>
        <v>0</v>
      </c>
      <c r="CC106" s="8">
        <f t="shared" si="69"/>
        <v>0</v>
      </c>
      <c r="CD106" s="8">
        <f t="shared" si="69"/>
        <v>0</v>
      </c>
      <c r="CE106" s="8">
        <f t="shared" si="69"/>
        <v>0</v>
      </c>
      <c r="CF106" s="8">
        <f t="shared" si="69"/>
        <v>0</v>
      </c>
      <c r="CG106" s="8">
        <f t="shared" si="69"/>
        <v>0</v>
      </c>
      <c r="CH106" s="8">
        <f t="shared" si="69"/>
        <v>0</v>
      </c>
      <c r="CI106" s="8">
        <f t="shared" si="69"/>
        <v>0</v>
      </c>
      <c r="CJ106" s="8">
        <f t="shared" si="69"/>
        <v>0</v>
      </c>
      <c r="CK106" s="8">
        <f t="shared" si="69"/>
        <v>0</v>
      </c>
      <c r="CL106" s="8">
        <f t="shared" si="69"/>
        <v>0</v>
      </c>
      <c r="CM106" s="8">
        <f t="shared" si="69"/>
        <v>0</v>
      </c>
      <c r="CN106" s="8">
        <f t="shared" si="69"/>
        <v>0</v>
      </c>
      <c r="CO106" s="8">
        <f t="shared" si="69"/>
        <v>0</v>
      </c>
      <c r="CP106" s="8">
        <f t="shared" si="69"/>
        <v>0</v>
      </c>
      <c r="CQ106" s="8">
        <f t="shared" si="69"/>
        <v>0</v>
      </c>
      <c r="CR106" s="8">
        <f t="shared" si="69"/>
        <v>0</v>
      </c>
      <c r="CS106" s="8">
        <f t="shared" si="69"/>
        <v>0</v>
      </c>
      <c r="CT106" s="8">
        <f t="shared" si="69"/>
        <v>0</v>
      </c>
      <c r="CU106" s="8">
        <f t="shared" si="69"/>
        <v>0</v>
      </c>
      <c r="CV106" s="8">
        <f t="shared" si="69"/>
        <v>0</v>
      </c>
      <c r="CW106" s="8">
        <f t="shared" si="69"/>
        <v>0</v>
      </c>
      <c r="CX106" s="8">
        <f t="shared" si="69"/>
        <v>0</v>
      </c>
      <c r="CY106" s="8">
        <f t="shared" si="69"/>
        <v>0</v>
      </c>
      <c r="CZ106" s="8">
        <f t="shared" si="69"/>
        <v>0</v>
      </c>
      <c r="DA106" s="9">
        <f t="shared" si="69"/>
        <v>0</v>
      </c>
      <c r="DB106" s="63"/>
      <c r="DC106" s="64"/>
      <c r="DD106" s="65" t="s">
        <v>285</v>
      </c>
      <c r="DE106">
        <f t="shared" si="45"/>
        <v>29017159</v>
      </c>
      <c r="DF106">
        <f t="shared" si="46"/>
        <v>7254289.75</v>
      </c>
      <c r="DG106">
        <f t="shared" si="47"/>
        <v>7254289.75</v>
      </c>
      <c r="DH106" s="64"/>
    </row>
    <row r="107" spans="1:114" x14ac:dyDescent="0.3">
      <c r="A107" s="63"/>
      <c r="B107" s="64"/>
      <c r="C107" s="65" t="s">
        <v>290</v>
      </c>
      <c r="D107" s="7">
        <f t="shared" si="65"/>
        <v>0</v>
      </c>
      <c r="E107" s="24">
        <f t="shared" ref="E107:BP110" si="70">COUNTIF(E$3:E$6,$C107)</f>
        <v>0</v>
      </c>
      <c r="F107" s="8">
        <f t="shared" si="70"/>
        <v>0</v>
      </c>
      <c r="G107" s="8">
        <f t="shared" si="70"/>
        <v>0</v>
      </c>
      <c r="H107" s="8">
        <f t="shared" si="70"/>
        <v>0</v>
      </c>
      <c r="I107" s="8">
        <f t="shared" si="70"/>
        <v>0</v>
      </c>
      <c r="J107" s="8">
        <f t="shared" si="70"/>
        <v>0</v>
      </c>
      <c r="K107" s="8">
        <f t="shared" si="70"/>
        <v>0</v>
      </c>
      <c r="L107" s="8">
        <f t="shared" si="70"/>
        <v>0</v>
      </c>
      <c r="M107" s="8">
        <f t="shared" si="70"/>
        <v>0</v>
      </c>
      <c r="N107" s="8">
        <f t="shared" si="70"/>
        <v>0</v>
      </c>
      <c r="O107" s="8">
        <f t="shared" si="70"/>
        <v>0</v>
      </c>
      <c r="P107" s="8">
        <f t="shared" si="70"/>
        <v>0</v>
      </c>
      <c r="Q107" s="8">
        <f t="shared" si="70"/>
        <v>0</v>
      </c>
      <c r="R107" s="8">
        <f t="shared" si="70"/>
        <v>0</v>
      </c>
      <c r="S107" s="8">
        <f t="shared" si="70"/>
        <v>0</v>
      </c>
      <c r="T107" s="8">
        <f t="shared" si="70"/>
        <v>0</v>
      </c>
      <c r="U107" s="8">
        <f t="shared" si="70"/>
        <v>0</v>
      </c>
      <c r="V107" s="8">
        <f t="shared" si="70"/>
        <v>0</v>
      </c>
      <c r="W107" s="8">
        <f t="shared" si="70"/>
        <v>0</v>
      </c>
      <c r="X107" s="8">
        <f t="shared" si="70"/>
        <v>0</v>
      </c>
      <c r="Y107" s="8">
        <f t="shared" si="70"/>
        <v>1</v>
      </c>
      <c r="Z107" s="8">
        <f t="shared" si="70"/>
        <v>0</v>
      </c>
      <c r="AA107" s="8">
        <f t="shared" si="70"/>
        <v>0</v>
      </c>
      <c r="AB107" s="8">
        <f t="shared" si="70"/>
        <v>0</v>
      </c>
      <c r="AC107" s="8">
        <f t="shared" si="70"/>
        <v>0</v>
      </c>
      <c r="AD107" s="8">
        <f t="shared" si="70"/>
        <v>0</v>
      </c>
      <c r="AE107" s="8">
        <f t="shared" si="70"/>
        <v>0</v>
      </c>
      <c r="AF107" s="8">
        <f t="shared" si="70"/>
        <v>0</v>
      </c>
      <c r="AG107" s="8">
        <f t="shared" si="70"/>
        <v>0</v>
      </c>
      <c r="AH107" s="8">
        <f t="shared" si="70"/>
        <v>0</v>
      </c>
      <c r="AI107" s="8">
        <f t="shared" si="70"/>
        <v>0</v>
      </c>
      <c r="AJ107" s="8">
        <f t="shared" si="70"/>
        <v>0</v>
      </c>
      <c r="AK107" s="8">
        <f t="shared" si="70"/>
        <v>0</v>
      </c>
      <c r="AL107" s="8">
        <f t="shared" si="70"/>
        <v>0</v>
      </c>
      <c r="AM107" s="8">
        <f t="shared" si="70"/>
        <v>0</v>
      </c>
      <c r="AN107" s="8">
        <f t="shared" si="70"/>
        <v>0</v>
      </c>
      <c r="AO107" s="8">
        <f t="shared" si="70"/>
        <v>0</v>
      </c>
      <c r="AP107" s="8">
        <f t="shared" si="70"/>
        <v>0</v>
      </c>
      <c r="AQ107" s="8">
        <f t="shared" si="70"/>
        <v>0</v>
      </c>
      <c r="AR107" s="8">
        <f t="shared" si="70"/>
        <v>0</v>
      </c>
      <c r="AS107" s="8">
        <f t="shared" si="70"/>
        <v>0</v>
      </c>
      <c r="AT107" s="8">
        <f t="shared" si="70"/>
        <v>0</v>
      </c>
      <c r="AU107" s="8">
        <f t="shared" si="70"/>
        <v>0</v>
      </c>
      <c r="AV107" s="8">
        <f t="shared" si="70"/>
        <v>0</v>
      </c>
      <c r="AW107" s="8">
        <f t="shared" si="70"/>
        <v>0</v>
      </c>
      <c r="AX107" s="8">
        <f t="shared" si="70"/>
        <v>0</v>
      </c>
      <c r="AY107" s="8">
        <f t="shared" si="70"/>
        <v>0</v>
      </c>
      <c r="AZ107" s="8">
        <f t="shared" si="70"/>
        <v>0</v>
      </c>
      <c r="BA107" s="8">
        <f t="shared" si="70"/>
        <v>0</v>
      </c>
      <c r="BB107" s="8">
        <f t="shared" si="70"/>
        <v>0</v>
      </c>
      <c r="BC107" s="8">
        <f t="shared" si="70"/>
        <v>0</v>
      </c>
      <c r="BD107" s="8">
        <f t="shared" si="70"/>
        <v>0</v>
      </c>
      <c r="BE107" s="8">
        <f t="shared" si="70"/>
        <v>0</v>
      </c>
      <c r="BF107" s="8">
        <f t="shared" si="70"/>
        <v>0</v>
      </c>
      <c r="BG107" s="8">
        <f t="shared" si="70"/>
        <v>0</v>
      </c>
      <c r="BH107" s="8">
        <f t="shared" si="70"/>
        <v>0</v>
      </c>
      <c r="BI107" s="8">
        <f t="shared" si="70"/>
        <v>0</v>
      </c>
      <c r="BJ107" s="8">
        <f t="shared" si="70"/>
        <v>0</v>
      </c>
      <c r="BK107" s="8">
        <f t="shared" si="70"/>
        <v>0</v>
      </c>
      <c r="BL107" s="8">
        <f t="shared" si="70"/>
        <v>0</v>
      </c>
      <c r="BM107" s="8">
        <f t="shared" si="70"/>
        <v>0</v>
      </c>
      <c r="BN107" s="8">
        <f t="shared" si="70"/>
        <v>0</v>
      </c>
      <c r="BO107" s="8">
        <f t="shared" si="70"/>
        <v>0</v>
      </c>
      <c r="BP107" s="8">
        <f t="shared" si="70"/>
        <v>0</v>
      </c>
      <c r="BQ107" s="8">
        <f t="shared" si="69"/>
        <v>0</v>
      </c>
      <c r="BR107" s="8">
        <f t="shared" si="69"/>
        <v>0</v>
      </c>
      <c r="BS107" s="8">
        <f t="shared" si="69"/>
        <v>0</v>
      </c>
      <c r="BT107" s="8">
        <f t="shared" si="69"/>
        <v>0</v>
      </c>
      <c r="BU107" s="8">
        <f t="shared" si="69"/>
        <v>0</v>
      </c>
      <c r="BV107" s="8">
        <f t="shared" si="69"/>
        <v>0</v>
      </c>
      <c r="BW107" s="8">
        <f t="shared" si="69"/>
        <v>0</v>
      </c>
      <c r="BX107" s="8">
        <f t="shared" si="69"/>
        <v>0</v>
      </c>
      <c r="BY107" s="8">
        <f t="shared" si="69"/>
        <v>0</v>
      </c>
      <c r="BZ107" s="8">
        <f t="shared" si="69"/>
        <v>0</v>
      </c>
      <c r="CA107" s="8">
        <f t="shared" si="69"/>
        <v>0</v>
      </c>
      <c r="CB107" s="8">
        <f t="shared" si="69"/>
        <v>0</v>
      </c>
      <c r="CC107" s="8">
        <f t="shared" si="69"/>
        <v>0</v>
      </c>
      <c r="CD107" s="8">
        <f t="shared" si="69"/>
        <v>0</v>
      </c>
      <c r="CE107" s="8">
        <f t="shared" si="69"/>
        <v>0</v>
      </c>
      <c r="CF107" s="8">
        <f t="shared" si="69"/>
        <v>0</v>
      </c>
      <c r="CG107" s="8">
        <f t="shared" si="69"/>
        <v>0</v>
      </c>
      <c r="CH107" s="8">
        <f t="shared" si="69"/>
        <v>0</v>
      </c>
      <c r="CI107" s="8">
        <f t="shared" si="69"/>
        <v>0</v>
      </c>
      <c r="CJ107" s="8">
        <f t="shared" si="69"/>
        <v>0</v>
      </c>
      <c r="CK107" s="8">
        <f t="shared" si="69"/>
        <v>0</v>
      </c>
      <c r="CL107" s="8">
        <f t="shared" si="69"/>
        <v>0</v>
      </c>
      <c r="CM107" s="8">
        <f t="shared" si="69"/>
        <v>0</v>
      </c>
      <c r="CN107" s="8">
        <f t="shared" si="69"/>
        <v>0</v>
      </c>
      <c r="CO107" s="8">
        <f t="shared" si="69"/>
        <v>0</v>
      </c>
      <c r="CP107" s="8">
        <f t="shared" si="69"/>
        <v>0</v>
      </c>
      <c r="CQ107" s="8">
        <f t="shared" si="69"/>
        <v>0</v>
      </c>
      <c r="CR107" s="8">
        <f t="shared" si="69"/>
        <v>0</v>
      </c>
      <c r="CS107" s="8">
        <f t="shared" si="69"/>
        <v>0</v>
      </c>
      <c r="CT107" s="8">
        <f t="shared" si="69"/>
        <v>0</v>
      </c>
      <c r="CU107" s="8">
        <f t="shared" si="69"/>
        <v>0</v>
      </c>
      <c r="CV107" s="8">
        <f t="shared" si="69"/>
        <v>0</v>
      </c>
      <c r="CW107" s="8">
        <f t="shared" si="69"/>
        <v>0</v>
      </c>
      <c r="CX107" s="8">
        <f t="shared" si="69"/>
        <v>0</v>
      </c>
      <c r="CY107" s="8">
        <f t="shared" si="69"/>
        <v>0</v>
      </c>
      <c r="CZ107" s="8">
        <f t="shared" si="69"/>
        <v>0</v>
      </c>
      <c r="DA107" s="9">
        <f t="shared" si="69"/>
        <v>0</v>
      </c>
      <c r="DB107" s="63"/>
      <c r="DC107" s="64"/>
      <c r="DD107" s="65" t="s">
        <v>290</v>
      </c>
      <c r="DE107">
        <f t="shared" si="45"/>
        <v>23496527</v>
      </c>
      <c r="DF107">
        <f t="shared" si="46"/>
        <v>5874131.75</v>
      </c>
      <c r="DG107">
        <f t="shared" si="47"/>
        <v>7832175.666666666</v>
      </c>
      <c r="DH107" s="64"/>
    </row>
    <row r="108" spans="1:114" x14ac:dyDescent="0.3">
      <c r="A108" s="63"/>
      <c r="B108" s="64"/>
      <c r="C108" s="65" t="s">
        <v>325</v>
      </c>
      <c r="D108" s="7">
        <f t="shared" si="65"/>
        <v>0</v>
      </c>
      <c r="E108" s="24">
        <f t="shared" si="70"/>
        <v>0</v>
      </c>
      <c r="F108" s="8">
        <f t="shared" si="70"/>
        <v>0</v>
      </c>
      <c r="G108" s="8">
        <f t="shared" si="70"/>
        <v>0</v>
      </c>
      <c r="H108" s="8">
        <f t="shared" si="70"/>
        <v>0</v>
      </c>
      <c r="I108" s="8">
        <f t="shared" si="70"/>
        <v>0</v>
      </c>
      <c r="J108" s="8">
        <f t="shared" si="70"/>
        <v>0</v>
      </c>
      <c r="K108" s="8">
        <f t="shared" si="70"/>
        <v>0</v>
      </c>
      <c r="L108" s="8">
        <f t="shared" si="70"/>
        <v>0</v>
      </c>
      <c r="M108" s="8">
        <f t="shared" si="70"/>
        <v>0</v>
      </c>
      <c r="N108" s="8">
        <f t="shared" si="70"/>
        <v>0</v>
      </c>
      <c r="O108" s="8">
        <f t="shared" si="70"/>
        <v>0</v>
      </c>
      <c r="P108" s="8">
        <f t="shared" si="70"/>
        <v>0</v>
      </c>
      <c r="Q108" s="8">
        <f t="shared" si="70"/>
        <v>0</v>
      </c>
      <c r="R108" s="8">
        <f t="shared" si="70"/>
        <v>0</v>
      </c>
      <c r="S108" s="8">
        <f t="shared" si="70"/>
        <v>0</v>
      </c>
      <c r="T108" s="8">
        <f t="shared" si="70"/>
        <v>0</v>
      </c>
      <c r="U108" s="8">
        <f t="shared" si="70"/>
        <v>0</v>
      </c>
      <c r="V108" s="8">
        <f t="shared" si="70"/>
        <v>0</v>
      </c>
      <c r="W108" s="8">
        <f t="shared" si="70"/>
        <v>0</v>
      </c>
      <c r="X108" s="8">
        <f t="shared" si="70"/>
        <v>0</v>
      </c>
      <c r="Y108" s="8">
        <f t="shared" si="70"/>
        <v>0</v>
      </c>
      <c r="Z108" s="8">
        <f t="shared" si="70"/>
        <v>0</v>
      </c>
      <c r="AA108" s="8">
        <f t="shared" si="70"/>
        <v>0</v>
      </c>
      <c r="AB108" s="8">
        <f t="shared" si="70"/>
        <v>0</v>
      </c>
      <c r="AC108" s="8">
        <f t="shared" si="70"/>
        <v>0</v>
      </c>
      <c r="AD108" s="8">
        <f t="shared" si="70"/>
        <v>0</v>
      </c>
      <c r="AE108" s="8">
        <f t="shared" si="70"/>
        <v>0</v>
      </c>
      <c r="AF108" s="8">
        <f t="shared" si="70"/>
        <v>0</v>
      </c>
      <c r="AG108" s="8">
        <f t="shared" si="70"/>
        <v>0</v>
      </c>
      <c r="AH108" s="8">
        <f t="shared" si="70"/>
        <v>0</v>
      </c>
      <c r="AI108" s="8">
        <f t="shared" si="70"/>
        <v>0</v>
      </c>
      <c r="AJ108" s="8">
        <f t="shared" si="70"/>
        <v>0</v>
      </c>
      <c r="AK108" s="8">
        <f t="shared" si="70"/>
        <v>0</v>
      </c>
      <c r="AL108" s="8">
        <f t="shared" si="70"/>
        <v>0</v>
      </c>
      <c r="AM108" s="8">
        <f t="shared" si="70"/>
        <v>0</v>
      </c>
      <c r="AN108" s="8">
        <f t="shared" si="70"/>
        <v>0</v>
      </c>
      <c r="AO108" s="8">
        <f t="shared" si="70"/>
        <v>0</v>
      </c>
      <c r="AP108" s="8">
        <f t="shared" si="70"/>
        <v>0</v>
      </c>
      <c r="AQ108" s="8">
        <f t="shared" si="70"/>
        <v>0</v>
      </c>
      <c r="AR108" s="8">
        <f t="shared" si="70"/>
        <v>0</v>
      </c>
      <c r="AS108" s="8">
        <f t="shared" si="70"/>
        <v>0</v>
      </c>
      <c r="AT108" s="8">
        <f t="shared" si="70"/>
        <v>0</v>
      </c>
      <c r="AU108" s="8">
        <f t="shared" si="70"/>
        <v>0</v>
      </c>
      <c r="AV108" s="8">
        <f t="shared" si="70"/>
        <v>0</v>
      </c>
      <c r="AW108" s="8">
        <f t="shared" si="70"/>
        <v>0</v>
      </c>
      <c r="AX108" s="8">
        <f t="shared" si="70"/>
        <v>0</v>
      </c>
      <c r="AY108" s="8">
        <f t="shared" si="70"/>
        <v>0</v>
      </c>
      <c r="AZ108" s="8">
        <f t="shared" si="70"/>
        <v>0</v>
      </c>
      <c r="BA108" s="8">
        <f t="shared" si="70"/>
        <v>0</v>
      </c>
      <c r="BB108" s="8">
        <f t="shared" si="70"/>
        <v>0</v>
      </c>
      <c r="BC108" s="8">
        <f t="shared" si="70"/>
        <v>0</v>
      </c>
      <c r="BD108" s="8">
        <f t="shared" si="70"/>
        <v>0</v>
      </c>
      <c r="BE108" s="8">
        <f t="shared" si="70"/>
        <v>0</v>
      </c>
      <c r="BF108" s="8">
        <f t="shared" si="70"/>
        <v>0</v>
      </c>
      <c r="BG108" s="8">
        <f t="shared" si="70"/>
        <v>0</v>
      </c>
      <c r="BH108" s="8">
        <f t="shared" si="70"/>
        <v>0</v>
      </c>
      <c r="BI108" s="8">
        <f t="shared" si="70"/>
        <v>0</v>
      </c>
      <c r="BJ108" s="8">
        <f t="shared" si="70"/>
        <v>1</v>
      </c>
      <c r="BK108" s="8">
        <f t="shared" si="70"/>
        <v>0</v>
      </c>
      <c r="BL108" s="8">
        <f t="shared" si="70"/>
        <v>0</v>
      </c>
      <c r="BM108" s="8">
        <f t="shared" si="70"/>
        <v>0</v>
      </c>
      <c r="BN108" s="8">
        <f t="shared" si="70"/>
        <v>0</v>
      </c>
      <c r="BO108" s="8">
        <f t="shared" si="70"/>
        <v>0</v>
      </c>
      <c r="BP108" s="8">
        <f t="shared" si="70"/>
        <v>0</v>
      </c>
      <c r="BQ108" s="8">
        <f t="shared" si="69"/>
        <v>0</v>
      </c>
      <c r="BR108" s="8">
        <f t="shared" si="69"/>
        <v>0</v>
      </c>
      <c r="BS108" s="8">
        <f t="shared" si="69"/>
        <v>0</v>
      </c>
      <c r="BT108" s="8">
        <f t="shared" si="69"/>
        <v>0</v>
      </c>
      <c r="BU108" s="8">
        <f t="shared" si="69"/>
        <v>0</v>
      </c>
      <c r="BV108" s="8">
        <f t="shared" si="69"/>
        <v>0</v>
      </c>
      <c r="BW108" s="8">
        <f t="shared" si="69"/>
        <v>0</v>
      </c>
      <c r="BX108" s="8">
        <f t="shared" si="69"/>
        <v>0</v>
      </c>
      <c r="BY108" s="8">
        <f t="shared" si="69"/>
        <v>0</v>
      </c>
      <c r="BZ108" s="8">
        <f t="shared" si="69"/>
        <v>0</v>
      </c>
      <c r="CA108" s="8">
        <f t="shared" si="69"/>
        <v>0</v>
      </c>
      <c r="CB108" s="8">
        <f t="shared" si="69"/>
        <v>0</v>
      </c>
      <c r="CC108" s="8">
        <f t="shared" si="69"/>
        <v>0</v>
      </c>
      <c r="CD108" s="8">
        <f t="shared" si="69"/>
        <v>0</v>
      </c>
      <c r="CE108" s="8">
        <f t="shared" si="69"/>
        <v>0</v>
      </c>
      <c r="CF108" s="8">
        <f t="shared" si="69"/>
        <v>0</v>
      </c>
      <c r="CG108" s="8">
        <f t="shared" si="69"/>
        <v>0</v>
      </c>
      <c r="CH108" s="8">
        <f t="shared" si="69"/>
        <v>0</v>
      </c>
      <c r="CI108" s="8">
        <f t="shared" si="69"/>
        <v>0</v>
      </c>
      <c r="CJ108" s="8">
        <f t="shared" si="69"/>
        <v>0</v>
      </c>
      <c r="CK108" s="8">
        <f t="shared" si="69"/>
        <v>0</v>
      </c>
      <c r="CL108" s="8">
        <f t="shared" si="69"/>
        <v>0</v>
      </c>
      <c r="CM108" s="8">
        <f t="shared" si="69"/>
        <v>0</v>
      </c>
      <c r="CN108" s="8">
        <f t="shared" si="69"/>
        <v>0</v>
      </c>
      <c r="CO108" s="8">
        <f t="shared" si="69"/>
        <v>0</v>
      </c>
      <c r="CP108" s="8">
        <f t="shared" si="69"/>
        <v>0</v>
      </c>
      <c r="CQ108" s="8">
        <f t="shared" si="69"/>
        <v>0</v>
      </c>
      <c r="CR108" s="8">
        <f t="shared" si="69"/>
        <v>0</v>
      </c>
      <c r="CS108" s="8">
        <f t="shared" si="69"/>
        <v>0</v>
      </c>
      <c r="CT108" s="8">
        <f t="shared" si="69"/>
        <v>0</v>
      </c>
      <c r="CU108" s="8">
        <f t="shared" si="69"/>
        <v>0</v>
      </c>
      <c r="CV108" s="8">
        <f t="shared" si="69"/>
        <v>0</v>
      </c>
      <c r="CW108" s="8">
        <f t="shared" si="69"/>
        <v>0</v>
      </c>
      <c r="CX108" s="8">
        <f t="shared" si="69"/>
        <v>0</v>
      </c>
      <c r="CY108" s="8">
        <f t="shared" si="69"/>
        <v>0</v>
      </c>
      <c r="CZ108" s="8">
        <f t="shared" si="69"/>
        <v>0</v>
      </c>
      <c r="DA108" s="9">
        <f t="shared" si="69"/>
        <v>0</v>
      </c>
      <c r="DB108" s="63"/>
      <c r="DC108" s="64"/>
      <c r="DD108" s="65" t="s">
        <v>325</v>
      </c>
      <c r="DE108">
        <f t="shared" si="45"/>
        <v>11266991</v>
      </c>
      <c r="DF108">
        <f t="shared" si="46"/>
        <v>3755663.6666666665</v>
      </c>
      <c r="DG108">
        <f t="shared" si="47"/>
        <v>3755663.6666666665</v>
      </c>
      <c r="DH108" s="64"/>
    </row>
    <row r="109" spans="1:114" x14ac:dyDescent="0.3">
      <c r="A109" s="63"/>
      <c r="B109" s="64"/>
      <c r="C109" s="65" t="s">
        <v>252</v>
      </c>
      <c r="D109" s="7">
        <f t="shared" si="65"/>
        <v>1</v>
      </c>
      <c r="E109" s="24">
        <f t="shared" si="70"/>
        <v>0</v>
      </c>
      <c r="F109" s="8">
        <f t="shared" si="70"/>
        <v>1</v>
      </c>
      <c r="G109" s="8">
        <f t="shared" si="70"/>
        <v>0</v>
      </c>
      <c r="H109" s="8">
        <f t="shared" si="70"/>
        <v>0</v>
      </c>
      <c r="I109" s="8">
        <f t="shared" si="70"/>
        <v>0</v>
      </c>
      <c r="J109" s="8">
        <f t="shared" si="70"/>
        <v>0</v>
      </c>
      <c r="K109" s="8">
        <f t="shared" si="70"/>
        <v>0</v>
      </c>
      <c r="L109" s="8">
        <f t="shared" si="70"/>
        <v>0</v>
      </c>
      <c r="M109" s="8">
        <f t="shared" si="70"/>
        <v>0</v>
      </c>
      <c r="N109" s="8">
        <f t="shared" si="70"/>
        <v>0</v>
      </c>
      <c r="O109" s="8">
        <f t="shared" si="70"/>
        <v>0</v>
      </c>
      <c r="P109" s="8">
        <f t="shared" si="70"/>
        <v>0</v>
      </c>
      <c r="Q109" s="8">
        <f t="shared" si="70"/>
        <v>0</v>
      </c>
      <c r="R109" s="8">
        <f t="shared" si="70"/>
        <v>0</v>
      </c>
      <c r="S109" s="8">
        <f t="shared" si="70"/>
        <v>0</v>
      </c>
      <c r="T109" s="8">
        <f t="shared" si="70"/>
        <v>0</v>
      </c>
      <c r="U109" s="8">
        <f t="shared" si="70"/>
        <v>0</v>
      </c>
      <c r="V109" s="8">
        <f t="shared" si="70"/>
        <v>0</v>
      </c>
      <c r="W109" s="8">
        <f t="shared" si="70"/>
        <v>0</v>
      </c>
      <c r="X109" s="8">
        <f t="shared" si="70"/>
        <v>0</v>
      </c>
      <c r="Y109" s="8">
        <f t="shared" si="70"/>
        <v>0</v>
      </c>
      <c r="Z109" s="8">
        <f t="shared" si="70"/>
        <v>0</v>
      </c>
      <c r="AA109" s="8">
        <f t="shared" si="70"/>
        <v>0</v>
      </c>
      <c r="AB109" s="8">
        <f t="shared" si="70"/>
        <v>0</v>
      </c>
      <c r="AC109" s="8">
        <f t="shared" si="70"/>
        <v>0</v>
      </c>
      <c r="AD109" s="8">
        <f t="shared" si="70"/>
        <v>0</v>
      </c>
      <c r="AE109" s="8">
        <f t="shared" si="70"/>
        <v>0</v>
      </c>
      <c r="AF109" s="8">
        <f t="shared" si="70"/>
        <v>0</v>
      </c>
      <c r="AG109" s="8">
        <f t="shared" si="70"/>
        <v>0</v>
      </c>
      <c r="AH109" s="8">
        <f t="shared" si="70"/>
        <v>0</v>
      </c>
      <c r="AI109" s="8">
        <f t="shared" si="70"/>
        <v>0</v>
      </c>
      <c r="AJ109" s="8">
        <f t="shared" si="70"/>
        <v>0</v>
      </c>
      <c r="AK109" s="8">
        <f t="shared" si="70"/>
        <v>1</v>
      </c>
      <c r="AL109" s="8">
        <f t="shared" si="70"/>
        <v>0</v>
      </c>
      <c r="AM109" s="8">
        <f t="shared" si="70"/>
        <v>0</v>
      </c>
      <c r="AN109" s="8">
        <f t="shared" si="70"/>
        <v>0</v>
      </c>
      <c r="AO109" s="8">
        <f t="shared" si="70"/>
        <v>0</v>
      </c>
      <c r="AP109" s="8">
        <f t="shared" si="70"/>
        <v>0</v>
      </c>
      <c r="AQ109" s="8">
        <f t="shared" si="70"/>
        <v>0</v>
      </c>
      <c r="AR109" s="8">
        <f t="shared" si="70"/>
        <v>0</v>
      </c>
      <c r="AS109" s="8">
        <f t="shared" si="70"/>
        <v>0</v>
      </c>
      <c r="AT109" s="8">
        <f t="shared" si="70"/>
        <v>0</v>
      </c>
      <c r="AU109" s="8">
        <f t="shared" si="70"/>
        <v>0</v>
      </c>
      <c r="AV109" s="8">
        <f t="shared" si="70"/>
        <v>0</v>
      </c>
      <c r="AW109" s="8">
        <f t="shared" si="70"/>
        <v>0</v>
      </c>
      <c r="AX109" s="8">
        <f t="shared" si="70"/>
        <v>0</v>
      </c>
      <c r="AY109" s="8">
        <f t="shared" si="70"/>
        <v>0</v>
      </c>
      <c r="AZ109" s="8">
        <f t="shared" si="70"/>
        <v>0</v>
      </c>
      <c r="BA109" s="8">
        <f t="shared" si="70"/>
        <v>0</v>
      </c>
      <c r="BB109" s="8">
        <f t="shared" si="70"/>
        <v>0</v>
      </c>
      <c r="BC109" s="8">
        <f t="shared" si="70"/>
        <v>0</v>
      </c>
      <c r="BD109" s="8">
        <f t="shared" si="70"/>
        <v>0</v>
      </c>
      <c r="BE109" s="8">
        <f t="shared" si="70"/>
        <v>0</v>
      </c>
      <c r="BF109" s="8">
        <f t="shared" si="70"/>
        <v>0</v>
      </c>
      <c r="BG109" s="8">
        <f t="shared" si="70"/>
        <v>0</v>
      </c>
      <c r="BH109" s="8">
        <f t="shared" si="70"/>
        <v>0</v>
      </c>
      <c r="BI109" s="8">
        <f t="shared" si="70"/>
        <v>0</v>
      </c>
      <c r="BJ109" s="8">
        <f t="shared" si="70"/>
        <v>0</v>
      </c>
      <c r="BK109" s="8">
        <f t="shared" si="70"/>
        <v>0</v>
      </c>
      <c r="BL109" s="8">
        <f t="shared" si="70"/>
        <v>0</v>
      </c>
      <c r="BM109" s="8">
        <f t="shared" si="70"/>
        <v>0</v>
      </c>
      <c r="BN109" s="8">
        <f t="shared" si="70"/>
        <v>0</v>
      </c>
      <c r="BO109" s="8">
        <f t="shared" si="70"/>
        <v>0</v>
      </c>
      <c r="BP109" s="8">
        <f t="shared" si="70"/>
        <v>0</v>
      </c>
      <c r="BQ109" s="8">
        <f t="shared" si="69"/>
        <v>0</v>
      </c>
      <c r="BR109" s="8">
        <f t="shared" si="69"/>
        <v>0</v>
      </c>
      <c r="BS109" s="8">
        <f t="shared" si="69"/>
        <v>0</v>
      </c>
      <c r="BT109" s="8">
        <f t="shared" si="69"/>
        <v>0</v>
      </c>
      <c r="BU109" s="8">
        <f t="shared" si="69"/>
        <v>0</v>
      </c>
      <c r="BV109" s="8">
        <f t="shared" si="69"/>
        <v>0</v>
      </c>
      <c r="BW109" s="8">
        <f t="shared" si="69"/>
        <v>0</v>
      </c>
      <c r="BX109" s="8">
        <f t="shared" si="69"/>
        <v>1</v>
      </c>
      <c r="BY109" s="8">
        <f t="shared" si="69"/>
        <v>0</v>
      </c>
      <c r="BZ109" s="8">
        <f t="shared" si="69"/>
        <v>0</v>
      </c>
      <c r="CA109" s="8">
        <f t="shared" si="69"/>
        <v>0</v>
      </c>
      <c r="CB109" s="8">
        <f t="shared" si="69"/>
        <v>0</v>
      </c>
      <c r="CC109" s="8">
        <f t="shared" si="69"/>
        <v>0</v>
      </c>
      <c r="CD109" s="8">
        <f t="shared" si="69"/>
        <v>0</v>
      </c>
      <c r="CE109" s="8">
        <f t="shared" si="69"/>
        <v>0</v>
      </c>
      <c r="CF109" s="8">
        <f t="shared" si="69"/>
        <v>0</v>
      </c>
      <c r="CG109" s="8">
        <f t="shared" si="69"/>
        <v>0</v>
      </c>
      <c r="CH109" s="8">
        <f t="shared" si="69"/>
        <v>0</v>
      </c>
      <c r="CI109" s="8">
        <f t="shared" si="69"/>
        <v>0</v>
      </c>
      <c r="CJ109" s="8">
        <f t="shared" si="69"/>
        <v>1</v>
      </c>
      <c r="CK109" s="8">
        <f t="shared" si="69"/>
        <v>0</v>
      </c>
      <c r="CL109" s="8">
        <f t="shared" si="69"/>
        <v>1</v>
      </c>
      <c r="CM109" s="8">
        <f t="shared" si="69"/>
        <v>0</v>
      </c>
      <c r="CN109" s="8">
        <f t="shared" si="69"/>
        <v>0</v>
      </c>
      <c r="CO109" s="8">
        <f t="shared" si="69"/>
        <v>0</v>
      </c>
      <c r="CP109" s="8">
        <f t="shared" si="69"/>
        <v>0</v>
      </c>
      <c r="CQ109" s="8">
        <f t="shared" si="69"/>
        <v>0</v>
      </c>
      <c r="CR109" s="8">
        <f t="shared" si="69"/>
        <v>0</v>
      </c>
      <c r="CS109" s="8">
        <f t="shared" si="69"/>
        <v>0</v>
      </c>
      <c r="CT109" s="8">
        <f t="shared" si="69"/>
        <v>0</v>
      </c>
      <c r="CU109" s="8">
        <f t="shared" si="69"/>
        <v>0</v>
      </c>
      <c r="CV109" s="8">
        <f t="shared" si="69"/>
        <v>0</v>
      </c>
      <c r="CW109" s="8">
        <f t="shared" si="69"/>
        <v>0</v>
      </c>
      <c r="CX109" s="8">
        <f t="shared" si="69"/>
        <v>0</v>
      </c>
      <c r="CY109" s="8">
        <f t="shared" si="69"/>
        <v>0</v>
      </c>
      <c r="CZ109" s="8">
        <f t="shared" si="69"/>
        <v>0</v>
      </c>
      <c r="DA109" s="9">
        <f t="shared" si="69"/>
        <v>0</v>
      </c>
      <c r="DB109" s="63"/>
      <c r="DC109" s="64"/>
      <c r="DD109" s="65" t="s">
        <v>252</v>
      </c>
      <c r="DE109">
        <f t="shared" si="45"/>
        <v>552732799</v>
      </c>
      <c r="DF109">
        <f t="shared" si="46"/>
        <v>138183199.75</v>
      </c>
      <c r="DG109">
        <f t="shared" si="47"/>
        <v>138183199.75</v>
      </c>
      <c r="DH109" s="64"/>
    </row>
    <row r="110" spans="1:114" x14ac:dyDescent="0.3">
      <c r="A110" s="63"/>
      <c r="B110" s="64"/>
      <c r="C110" s="65" t="s">
        <v>282</v>
      </c>
      <c r="D110" s="7">
        <f t="shared" si="65"/>
        <v>0</v>
      </c>
      <c r="E110" s="24">
        <f t="shared" si="70"/>
        <v>0</v>
      </c>
      <c r="F110" s="8">
        <f t="shared" si="70"/>
        <v>0</v>
      </c>
      <c r="G110" s="8">
        <f t="shared" si="70"/>
        <v>0</v>
      </c>
      <c r="H110" s="8">
        <f t="shared" si="70"/>
        <v>0</v>
      </c>
      <c r="I110" s="8">
        <f t="shared" si="70"/>
        <v>0</v>
      </c>
      <c r="J110" s="8">
        <f t="shared" si="70"/>
        <v>0</v>
      </c>
      <c r="K110" s="8">
        <f t="shared" si="70"/>
        <v>0</v>
      </c>
      <c r="L110" s="8">
        <f t="shared" si="70"/>
        <v>0</v>
      </c>
      <c r="M110" s="8">
        <f t="shared" si="70"/>
        <v>0</v>
      </c>
      <c r="N110" s="8">
        <f t="shared" si="70"/>
        <v>0</v>
      </c>
      <c r="O110" s="8">
        <f t="shared" si="70"/>
        <v>0</v>
      </c>
      <c r="P110" s="8">
        <f t="shared" si="70"/>
        <v>0</v>
      </c>
      <c r="Q110" s="8">
        <f t="shared" si="70"/>
        <v>0</v>
      </c>
      <c r="R110" s="8">
        <f t="shared" si="70"/>
        <v>0</v>
      </c>
      <c r="S110" s="8">
        <f t="shared" si="70"/>
        <v>0</v>
      </c>
      <c r="T110" s="8">
        <f t="shared" si="70"/>
        <v>0</v>
      </c>
      <c r="U110" s="8">
        <f t="shared" si="70"/>
        <v>1</v>
      </c>
      <c r="V110" s="8">
        <f t="shared" si="70"/>
        <v>0</v>
      </c>
      <c r="W110" s="8">
        <f t="shared" si="70"/>
        <v>0</v>
      </c>
      <c r="X110" s="8">
        <f t="shared" si="70"/>
        <v>0</v>
      </c>
      <c r="Y110" s="8">
        <f t="shared" si="70"/>
        <v>0</v>
      </c>
      <c r="Z110" s="8">
        <f t="shared" si="70"/>
        <v>0</v>
      </c>
      <c r="AA110" s="8">
        <f t="shared" si="70"/>
        <v>0</v>
      </c>
      <c r="AB110" s="8">
        <f t="shared" si="70"/>
        <v>0</v>
      </c>
      <c r="AC110" s="8">
        <f t="shared" si="70"/>
        <v>0</v>
      </c>
      <c r="AD110" s="8">
        <f t="shared" si="70"/>
        <v>0</v>
      </c>
      <c r="AE110" s="8">
        <f t="shared" si="70"/>
        <v>0</v>
      </c>
      <c r="AF110" s="8">
        <f t="shared" si="70"/>
        <v>0</v>
      </c>
      <c r="AG110" s="8">
        <f t="shared" si="70"/>
        <v>0</v>
      </c>
      <c r="AH110" s="8">
        <f t="shared" si="70"/>
        <v>0</v>
      </c>
      <c r="AI110" s="8">
        <f t="shared" si="70"/>
        <v>0</v>
      </c>
      <c r="AJ110" s="8">
        <f t="shared" si="70"/>
        <v>0</v>
      </c>
      <c r="AK110" s="8">
        <f t="shared" si="70"/>
        <v>0</v>
      </c>
      <c r="AL110" s="8">
        <f t="shared" si="70"/>
        <v>0</v>
      </c>
      <c r="AM110" s="8">
        <f t="shared" si="70"/>
        <v>0</v>
      </c>
      <c r="AN110" s="8">
        <f t="shared" si="70"/>
        <v>0</v>
      </c>
      <c r="AO110" s="8">
        <f t="shared" si="70"/>
        <v>1</v>
      </c>
      <c r="AP110" s="8">
        <f t="shared" si="70"/>
        <v>0</v>
      </c>
      <c r="AQ110" s="8">
        <f t="shared" si="70"/>
        <v>0</v>
      </c>
      <c r="AR110" s="8">
        <f t="shared" si="70"/>
        <v>0</v>
      </c>
      <c r="AS110" s="8">
        <f t="shared" si="70"/>
        <v>0</v>
      </c>
      <c r="AT110" s="8">
        <f t="shared" si="70"/>
        <v>0</v>
      </c>
      <c r="AU110" s="8">
        <f t="shared" si="70"/>
        <v>0</v>
      </c>
      <c r="AV110" s="8">
        <f t="shared" si="70"/>
        <v>0</v>
      </c>
      <c r="AW110" s="8">
        <f t="shared" si="70"/>
        <v>0</v>
      </c>
      <c r="AX110" s="8">
        <f t="shared" si="70"/>
        <v>0</v>
      </c>
      <c r="AY110" s="8">
        <f t="shared" si="70"/>
        <v>0</v>
      </c>
      <c r="AZ110" s="8">
        <f t="shared" si="70"/>
        <v>0</v>
      </c>
      <c r="BA110" s="8">
        <f t="shared" si="70"/>
        <v>0</v>
      </c>
      <c r="BB110" s="8">
        <f t="shared" si="70"/>
        <v>0</v>
      </c>
      <c r="BC110" s="8">
        <f t="shared" si="70"/>
        <v>0</v>
      </c>
      <c r="BD110" s="8">
        <f t="shared" si="70"/>
        <v>0</v>
      </c>
      <c r="BE110" s="8">
        <f t="shared" si="70"/>
        <v>0</v>
      </c>
      <c r="BF110" s="8">
        <f t="shared" si="70"/>
        <v>0</v>
      </c>
      <c r="BG110" s="8">
        <f t="shared" si="70"/>
        <v>0</v>
      </c>
      <c r="BH110" s="8">
        <f t="shared" si="70"/>
        <v>0</v>
      </c>
      <c r="BI110" s="8">
        <f t="shared" si="70"/>
        <v>0</v>
      </c>
      <c r="BJ110" s="8">
        <f t="shared" si="70"/>
        <v>0</v>
      </c>
      <c r="BK110" s="8">
        <f t="shared" si="70"/>
        <v>0</v>
      </c>
      <c r="BL110" s="8">
        <f t="shared" si="70"/>
        <v>0</v>
      </c>
      <c r="BM110" s="8">
        <f t="shared" si="70"/>
        <v>0</v>
      </c>
      <c r="BN110" s="8">
        <f t="shared" si="70"/>
        <v>0</v>
      </c>
      <c r="BO110" s="8">
        <f t="shared" si="70"/>
        <v>0</v>
      </c>
      <c r="BP110" s="8">
        <f t="shared" ref="BP110:DA113" si="71">COUNTIF(BP$3:BP$6,$C110)</f>
        <v>0</v>
      </c>
      <c r="BQ110" s="8">
        <f t="shared" si="71"/>
        <v>0</v>
      </c>
      <c r="BR110" s="8">
        <f t="shared" si="71"/>
        <v>0</v>
      </c>
      <c r="BS110" s="8">
        <f t="shared" si="71"/>
        <v>0</v>
      </c>
      <c r="BT110" s="8">
        <f t="shared" si="71"/>
        <v>0</v>
      </c>
      <c r="BU110" s="8">
        <f t="shared" si="71"/>
        <v>0</v>
      </c>
      <c r="BV110" s="8">
        <f t="shared" si="71"/>
        <v>0</v>
      </c>
      <c r="BW110" s="8">
        <f t="shared" si="71"/>
        <v>0</v>
      </c>
      <c r="BX110" s="8">
        <f t="shared" si="71"/>
        <v>0</v>
      </c>
      <c r="BY110" s="8">
        <f t="shared" si="71"/>
        <v>0</v>
      </c>
      <c r="BZ110" s="8">
        <f t="shared" si="71"/>
        <v>1</v>
      </c>
      <c r="CA110" s="8">
        <f t="shared" si="71"/>
        <v>1</v>
      </c>
      <c r="CB110" s="8">
        <f t="shared" si="71"/>
        <v>0</v>
      </c>
      <c r="CC110" s="8">
        <f t="shared" si="71"/>
        <v>0</v>
      </c>
      <c r="CD110" s="8">
        <f t="shared" si="71"/>
        <v>0</v>
      </c>
      <c r="CE110" s="8">
        <f t="shared" si="71"/>
        <v>0</v>
      </c>
      <c r="CF110" s="8">
        <f t="shared" si="71"/>
        <v>0</v>
      </c>
      <c r="CG110" s="8">
        <f t="shared" si="71"/>
        <v>0</v>
      </c>
      <c r="CH110" s="8">
        <f t="shared" si="71"/>
        <v>0</v>
      </c>
      <c r="CI110" s="8">
        <f t="shared" si="71"/>
        <v>0</v>
      </c>
      <c r="CJ110" s="8">
        <f t="shared" si="71"/>
        <v>0</v>
      </c>
      <c r="CK110" s="8">
        <f t="shared" si="71"/>
        <v>0</v>
      </c>
      <c r="CL110" s="8">
        <f t="shared" si="71"/>
        <v>0</v>
      </c>
      <c r="CM110" s="8">
        <f t="shared" si="71"/>
        <v>0</v>
      </c>
      <c r="CN110" s="8">
        <f t="shared" si="71"/>
        <v>0</v>
      </c>
      <c r="CO110" s="8">
        <f t="shared" si="71"/>
        <v>0</v>
      </c>
      <c r="CP110" s="8">
        <f t="shared" si="71"/>
        <v>0</v>
      </c>
      <c r="CQ110" s="8">
        <f t="shared" si="71"/>
        <v>0</v>
      </c>
      <c r="CR110" s="8">
        <f t="shared" si="71"/>
        <v>0</v>
      </c>
      <c r="CS110" s="8">
        <f t="shared" si="71"/>
        <v>0</v>
      </c>
      <c r="CT110" s="8">
        <f t="shared" si="71"/>
        <v>0</v>
      </c>
      <c r="CU110" s="8">
        <f t="shared" si="71"/>
        <v>0</v>
      </c>
      <c r="CV110" s="8">
        <f t="shared" si="71"/>
        <v>0</v>
      </c>
      <c r="CW110" s="8">
        <f t="shared" si="71"/>
        <v>0</v>
      </c>
      <c r="CX110" s="8">
        <f t="shared" si="71"/>
        <v>0</v>
      </c>
      <c r="CY110" s="8">
        <f t="shared" si="71"/>
        <v>0</v>
      </c>
      <c r="CZ110" s="8">
        <f t="shared" si="71"/>
        <v>0</v>
      </c>
      <c r="DA110" s="9">
        <f t="shared" si="71"/>
        <v>0</v>
      </c>
      <c r="DB110" s="63"/>
      <c r="DC110" s="64"/>
      <c r="DD110" s="65" t="s">
        <v>282</v>
      </c>
      <c r="DE110">
        <f t="shared" si="45"/>
        <v>61023790</v>
      </c>
      <c r="DF110">
        <f t="shared" si="46"/>
        <v>15255947.5</v>
      </c>
      <c r="DG110">
        <f t="shared" si="47"/>
        <v>15255947.5</v>
      </c>
      <c r="DH110" s="64"/>
    </row>
    <row r="111" spans="1:114" x14ac:dyDescent="0.3">
      <c r="A111" s="66" t="s">
        <v>382</v>
      </c>
      <c r="B111" s="67" t="s">
        <v>369</v>
      </c>
      <c r="C111" s="68" t="s">
        <v>272</v>
      </c>
      <c r="D111" s="7">
        <f t="shared" si="65"/>
        <v>0</v>
      </c>
      <c r="E111" s="24">
        <f t="shared" ref="E111:BP114" si="72">COUNTIF(E$3:E$6,$C111)</f>
        <v>0</v>
      </c>
      <c r="F111" s="8">
        <f t="shared" si="72"/>
        <v>0</v>
      </c>
      <c r="G111" s="8">
        <f t="shared" si="72"/>
        <v>0</v>
      </c>
      <c r="H111" s="8">
        <f t="shared" si="72"/>
        <v>0</v>
      </c>
      <c r="I111" s="8">
        <f t="shared" si="72"/>
        <v>0</v>
      </c>
      <c r="J111" s="8">
        <f t="shared" si="72"/>
        <v>0</v>
      </c>
      <c r="K111" s="8">
        <f t="shared" si="72"/>
        <v>0</v>
      </c>
      <c r="L111" s="8">
        <f t="shared" si="72"/>
        <v>0</v>
      </c>
      <c r="M111" s="8">
        <f t="shared" si="72"/>
        <v>0</v>
      </c>
      <c r="N111" s="8">
        <f t="shared" si="72"/>
        <v>0</v>
      </c>
      <c r="O111" s="8">
        <f t="shared" si="72"/>
        <v>1</v>
      </c>
      <c r="P111" s="8">
        <f t="shared" si="72"/>
        <v>0</v>
      </c>
      <c r="Q111" s="8">
        <f t="shared" si="72"/>
        <v>0</v>
      </c>
      <c r="R111" s="8">
        <f t="shared" si="72"/>
        <v>0</v>
      </c>
      <c r="S111" s="8">
        <f t="shared" si="72"/>
        <v>0</v>
      </c>
      <c r="T111" s="8">
        <f t="shared" si="72"/>
        <v>0</v>
      </c>
      <c r="U111" s="8">
        <f t="shared" si="72"/>
        <v>0</v>
      </c>
      <c r="V111" s="8">
        <f t="shared" si="72"/>
        <v>0</v>
      </c>
      <c r="W111" s="8">
        <f t="shared" si="72"/>
        <v>0</v>
      </c>
      <c r="X111" s="8">
        <f t="shared" si="72"/>
        <v>0</v>
      </c>
      <c r="Y111" s="8">
        <f t="shared" si="72"/>
        <v>0</v>
      </c>
      <c r="Z111" s="8">
        <f t="shared" si="72"/>
        <v>0</v>
      </c>
      <c r="AA111" s="8">
        <f t="shared" si="72"/>
        <v>0</v>
      </c>
      <c r="AB111" s="8">
        <f t="shared" si="72"/>
        <v>0</v>
      </c>
      <c r="AC111" s="8">
        <f t="shared" si="72"/>
        <v>0</v>
      </c>
      <c r="AD111" s="8">
        <f t="shared" si="72"/>
        <v>0</v>
      </c>
      <c r="AE111" s="8">
        <f t="shared" si="72"/>
        <v>0</v>
      </c>
      <c r="AF111" s="8">
        <f t="shared" si="72"/>
        <v>0</v>
      </c>
      <c r="AG111" s="8">
        <f t="shared" si="72"/>
        <v>0</v>
      </c>
      <c r="AH111" s="8">
        <f t="shared" si="72"/>
        <v>0</v>
      </c>
      <c r="AI111" s="8">
        <f t="shared" si="72"/>
        <v>0</v>
      </c>
      <c r="AJ111" s="8">
        <f t="shared" si="72"/>
        <v>0</v>
      </c>
      <c r="AK111" s="8">
        <f t="shared" si="72"/>
        <v>0</v>
      </c>
      <c r="AL111" s="8">
        <f t="shared" si="72"/>
        <v>0</v>
      </c>
      <c r="AM111" s="8">
        <f t="shared" si="72"/>
        <v>0</v>
      </c>
      <c r="AN111" s="8">
        <f t="shared" si="72"/>
        <v>0</v>
      </c>
      <c r="AO111" s="8">
        <f t="shared" si="72"/>
        <v>0</v>
      </c>
      <c r="AP111" s="8">
        <f t="shared" si="72"/>
        <v>0</v>
      </c>
      <c r="AQ111" s="8">
        <f t="shared" si="72"/>
        <v>0</v>
      </c>
      <c r="AR111" s="8">
        <f t="shared" si="72"/>
        <v>0</v>
      </c>
      <c r="AS111" s="8">
        <f t="shared" si="72"/>
        <v>0</v>
      </c>
      <c r="AT111" s="8">
        <f t="shared" si="72"/>
        <v>0</v>
      </c>
      <c r="AU111" s="8">
        <f t="shared" si="72"/>
        <v>0</v>
      </c>
      <c r="AV111" s="8">
        <f t="shared" si="72"/>
        <v>0</v>
      </c>
      <c r="AW111" s="8">
        <f t="shared" si="72"/>
        <v>0</v>
      </c>
      <c r="AX111" s="8">
        <f t="shared" si="72"/>
        <v>0</v>
      </c>
      <c r="AY111" s="8">
        <f t="shared" si="72"/>
        <v>0</v>
      </c>
      <c r="AZ111" s="8">
        <f t="shared" si="72"/>
        <v>0</v>
      </c>
      <c r="BA111" s="8">
        <f t="shared" si="72"/>
        <v>0</v>
      </c>
      <c r="BB111" s="8">
        <f t="shared" si="72"/>
        <v>0</v>
      </c>
      <c r="BC111" s="8">
        <f t="shared" si="72"/>
        <v>0</v>
      </c>
      <c r="BD111" s="8">
        <f t="shared" si="72"/>
        <v>0</v>
      </c>
      <c r="BE111" s="8">
        <f t="shared" si="72"/>
        <v>0</v>
      </c>
      <c r="BF111" s="8">
        <f t="shared" si="72"/>
        <v>0</v>
      </c>
      <c r="BG111" s="8">
        <f t="shared" si="72"/>
        <v>0</v>
      </c>
      <c r="BH111" s="8">
        <f t="shared" si="72"/>
        <v>0</v>
      </c>
      <c r="BI111" s="8">
        <f t="shared" si="72"/>
        <v>0</v>
      </c>
      <c r="BJ111" s="8">
        <f t="shared" si="72"/>
        <v>0</v>
      </c>
      <c r="BK111" s="8">
        <f t="shared" si="72"/>
        <v>0</v>
      </c>
      <c r="BL111" s="8">
        <f t="shared" si="72"/>
        <v>0</v>
      </c>
      <c r="BM111" s="8">
        <f t="shared" si="72"/>
        <v>0</v>
      </c>
      <c r="BN111" s="8">
        <f t="shared" si="72"/>
        <v>0</v>
      </c>
      <c r="BO111" s="8">
        <f t="shared" si="72"/>
        <v>0</v>
      </c>
      <c r="BP111" s="8">
        <f t="shared" si="72"/>
        <v>0</v>
      </c>
      <c r="BQ111" s="8">
        <f t="shared" si="71"/>
        <v>0</v>
      </c>
      <c r="BR111" s="8">
        <f t="shared" si="71"/>
        <v>0</v>
      </c>
      <c r="BS111" s="8">
        <f t="shared" si="71"/>
        <v>0</v>
      </c>
      <c r="BT111" s="8">
        <f t="shared" si="71"/>
        <v>0</v>
      </c>
      <c r="BU111" s="8">
        <f t="shared" si="71"/>
        <v>0</v>
      </c>
      <c r="BV111" s="8">
        <f t="shared" si="71"/>
        <v>0</v>
      </c>
      <c r="BW111" s="8">
        <f t="shared" si="71"/>
        <v>0</v>
      </c>
      <c r="BX111" s="8">
        <f t="shared" si="71"/>
        <v>0</v>
      </c>
      <c r="BY111" s="8">
        <f t="shared" si="71"/>
        <v>0</v>
      </c>
      <c r="BZ111" s="8">
        <f t="shared" si="71"/>
        <v>0</v>
      </c>
      <c r="CA111" s="8">
        <f t="shared" si="71"/>
        <v>0</v>
      </c>
      <c r="CB111" s="8">
        <f t="shared" si="71"/>
        <v>0</v>
      </c>
      <c r="CC111" s="8">
        <f t="shared" si="71"/>
        <v>0</v>
      </c>
      <c r="CD111" s="8">
        <f t="shared" si="71"/>
        <v>0</v>
      </c>
      <c r="CE111" s="8">
        <f t="shared" si="71"/>
        <v>0</v>
      </c>
      <c r="CF111" s="8">
        <f t="shared" si="71"/>
        <v>0</v>
      </c>
      <c r="CG111" s="8">
        <f t="shared" si="71"/>
        <v>0</v>
      </c>
      <c r="CH111" s="8">
        <f t="shared" si="71"/>
        <v>0</v>
      </c>
      <c r="CI111" s="8">
        <f t="shared" si="71"/>
        <v>0</v>
      </c>
      <c r="CJ111" s="8">
        <f t="shared" si="71"/>
        <v>0</v>
      </c>
      <c r="CK111" s="8">
        <f t="shared" si="71"/>
        <v>0</v>
      </c>
      <c r="CL111" s="8">
        <f t="shared" si="71"/>
        <v>0</v>
      </c>
      <c r="CM111" s="8">
        <f t="shared" si="71"/>
        <v>0</v>
      </c>
      <c r="CN111" s="8">
        <f t="shared" si="71"/>
        <v>0</v>
      </c>
      <c r="CO111" s="8">
        <f t="shared" si="71"/>
        <v>0</v>
      </c>
      <c r="CP111" s="8">
        <f t="shared" si="71"/>
        <v>0</v>
      </c>
      <c r="CQ111" s="8">
        <f t="shared" si="71"/>
        <v>0</v>
      </c>
      <c r="CR111" s="8">
        <f t="shared" si="71"/>
        <v>0</v>
      </c>
      <c r="CS111" s="8">
        <f t="shared" si="71"/>
        <v>0</v>
      </c>
      <c r="CT111" s="8">
        <f t="shared" si="71"/>
        <v>0</v>
      </c>
      <c r="CU111" s="8">
        <f t="shared" si="71"/>
        <v>0</v>
      </c>
      <c r="CV111" s="8">
        <f t="shared" si="71"/>
        <v>0</v>
      </c>
      <c r="CW111" s="8">
        <f t="shared" si="71"/>
        <v>0</v>
      </c>
      <c r="CX111" s="8">
        <f t="shared" si="71"/>
        <v>0</v>
      </c>
      <c r="CY111" s="8">
        <f t="shared" si="71"/>
        <v>0</v>
      </c>
      <c r="CZ111" s="8">
        <f t="shared" si="71"/>
        <v>0</v>
      </c>
      <c r="DA111" s="9">
        <f t="shared" si="71"/>
        <v>0</v>
      </c>
      <c r="DB111" s="66" t="s">
        <v>382</v>
      </c>
      <c r="DC111" s="67"/>
      <c r="DD111" s="68" t="s">
        <v>272</v>
      </c>
      <c r="DE111">
        <f>SUMPRODUCT($D111:$DA111,$D$2:$DA$2)</f>
        <v>36034193</v>
      </c>
      <c r="DF111">
        <f t="shared" si="46"/>
        <v>9008548.25</v>
      </c>
      <c r="DH111" s="67" t="s">
        <v>382</v>
      </c>
      <c r="DI111">
        <f>SUM(DE111:DE116)</f>
        <v>893421588</v>
      </c>
      <c r="DJ111">
        <f>SUM(DF111:DF116)</f>
        <v>226711904.25</v>
      </c>
    </row>
    <row r="112" spans="1:114" x14ac:dyDescent="0.3">
      <c r="A112" s="69"/>
      <c r="B112" s="67"/>
      <c r="C112" s="68" t="s">
        <v>273</v>
      </c>
      <c r="D112" s="7">
        <f t="shared" si="65"/>
        <v>0</v>
      </c>
      <c r="E112" s="24">
        <f t="shared" si="72"/>
        <v>0</v>
      </c>
      <c r="F112" s="8">
        <f t="shared" si="72"/>
        <v>0</v>
      </c>
      <c r="G112" s="8">
        <f t="shared" si="72"/>
        <v>0</v>
      </c>
      <c r="H112" s="8">
        <f t="shared" si="72"/>
        <v>0</v>
      </c>
      <c r="I112" s="8">
        <f t="shared" si="72"/>
        <v>0</v>
      </c>
      <c r="J112" s="8">
        <f t="shared" si="72"/>
        <v>0</v>
      </c>
      <c r="K112" s="8">
        <f t="shared" si="72"/>
        <v>0</v>
      </c>
      <c r="L112" s="8">
        <f t="shared" si="72"/>
        <v>0</v>
      </c>
      <c r="M112" s="8">
        <f t="shared" si="72"/>
        <v>0</v>
      </c>
      <c r="N112" s="8">
        <f t="shared" si="72"/>
        <v>0</v>
      </c>
      <c r="O112" s="8">
        <f t="shared" si="72"/>
        <v>1</v>
      </c>
      <c r="P112" s="8">
        <f t="shared" si="72"/>
        <v>0</v>
      </c>
      <c r="Q112" s="8">
        <f t="shared" si="72"/>
        <v>0</v>
      </c>
      <c r="R112" s="8">
        <f t="shared" si="72"/>
        <v>0</v>
      </c>
      <c r="S112" s="8">
        <f t="shared" si="72"/>
        <v>0</v>
      </c>
      <c r="T112" s="8">
        <f t="shared" si="72"/>
        <v>0</v>
      </c>
      <c r="U112" s="8">
        <f t="shared" si="72"/>
        <v>0</v>
      </c>
      <c r="V112" s="8">
        <f t="shared" si="72"/>
        <v>0</v>
      </c>
      <c r="W112" s="8">
        <f t="shared" si="72"/>
        <v>0</v>
      </c>
      <c r="X112" s="8">
        <f t="shared" si="72"/>
        <v>0</v>
      </c>
      <c r="Y112" s="8">
        <f t="shared" si="72"/>
        <v>0</v>
      </c>
      <c r="Z112" s="8">
        <f t="shared" si="72"/>
        <v>0</v>
      </c>
      <c r="AA112" s="8">
        <f t="shared" si="72"/>
        <v>0</v>
      </c>
      <c r="AB112" s="8">
        <f t="shared" si="72"/>
        <v>0</v>
      </c>
      <c r="AC112" s="8">
        <f t="shared" si="72"/>
        <v>0</v>
      </c>
      <c r="AD112" s="8">
        <f t="shared" si="72"/>
        <v>0</v>
      </c>
      <c r="AE112" s="8">
        <f t="shared" si="72"/>
        <v>0</v>
      </c>
      <c r="AF112" s="8">
        <f t="shared" si="72"/>
        <v>0</v>
      </c>
      <c r="AG112" s="8">
        <f t="shared" si="72"/>
        <v>0</v>
      </c>
      <c r="AH112" s="8">
        <f t="shared" si="72"/>
        <v>0</v>
      </c>
      <c r="AI112" s="8">
        <f t="shared" si="72"/>
        <v>0</v>
      </c>
      <c r="AJ112" s="8">
        <f t="shared" si="72"/>
        <v>0</v>
      </c>
      <c r="AK112" s="8">
        <f t="shared" si="72"/>
        <v>0</v>
      </c>
      <c r="AL112" s="8">
        <f t="shared" si="72"/>
        <v>0</v>
      </c>
      <c r="AM112" s="8">
        <f t="shared" si="72"/>
        <v>0</v>
      </c>
      <c r="AN112" s="8">
        <f t="shared" si="72"/>
        <v>0</v>
      </c>
      <c r="AO112" s="8">
        <f t="shared" si="72"/>
        <v>0</v>
      </c>
      <c r="AP112" s="8">
        <f t="shared" si="72"/>
        <v>0</v>
      </c>
      <c r="AQ112" s="8">
        <f t="shared" si="72"/>
        <v>0</v>
      </c>
      <c r="AR112" s="8">
        <f t="shared" si="72"/>
        <v>0</v>
      </c>
      <c r="AS112" s="8">
        <f t="shared" si="72"/>
        <v>0</v>
      </c>
      <c r="AT112" s="8">
        <f t="shared" si="72"/>
        <v>0</v>
      </c>
      <c r="AU112" s="8">
        <f t="shared" si="72"/>
        <v>0</v>
      </c>
      <c r="AV112" s="8">
        <f t="shared" si="72"/>
        <v>0</v>
      </c>
      <c r="AW112" s="8">
        <f t="shared" si="72"/>
        <v>0</v>
      </c>
      <c r="AX112" s="8">
        <f t="shared" si="72"/>
        <v>0</v>
      </c>
      <c r="AY112" s="8">
        <f t="shared" si="72"/>
        <v>0</v>
      </c>
      <c r="AZ112" s="8">
        <f t="shared" si="72"/>
        <v>0</v>
      </c>
      <c r="BA112" s="8">
        <f t="shared" si="72"/>
        <v>0</v>
      </c>
      <c r="BB112" s="8">
        <f t="shared" si="72"/>
        <v>0</v>
      </c>
      <c r="BC112" s="8">
        <f t="shared" si="72"/>
        <v>0</v>
      </c>
      <c r="BD112" s="8">
        <f t="shared" si="72"/>
        <v>0</v>
      </c>
      <c r="BE112" s="8">
        <f t="shared" si="72"/>
        <v>0</v>
      </c>
      <c r="BF112" s="8">
        <f t="shared" si="72"/>
        <v>0</v>
      </c>
      <c r="BG112" s="8">
        <f t="shared" si="72"/>
        <v>0</v>
      </c>
      <c r="BH112" s="8">
        <f t="shared" si="72"/>
        <v>0</v>
      </c>
      <c r="BI112" s="8">
        <f t="shared" si="72"/>
        <v>0</v>
      </c>
      <c r="BJ112" s="8">
        <f t="shared" si="72"/>
        <v>0</v>
      </c>
      <c r="BK112" s="8">
        <f t="shared" si="72"/>
        <v>0</v>
      </c>
      <c r="BL112" s="8">
        <f t="shared" si="72"/>
        <v>0</v>
      </c>
      <c r="BM112" s="8">
        <f t="shared" si="72"/>
        <v>0</v>
      </c>
      <c r="BN112" s="8">
        <f t="shared" si="72"/>
        <v>0</v>
      </c>
      <c r="BO112" s="8">
        <f t="shared" si="72"/>
        <v>0</v>
      </c>
      <c r="BP112" s="8">
        <f t="shared" si="72"/>
        <v>0</v>
      </c>
      <c r="BQ112" s="8">
        <f t="shared" si="71"/>
        <v>0</v>
      </c>
      <c r="BR112" s="8">
        <f t="shared" si="71"/>
        <v>0</v>
      </c>
      <c r="BS112" s="8">
        <f t="shared" si="71"/>
        <v>0</v>
      </c>
      <c r="BT112" s="8">
        <f t="shared" si="71"/>
        <v>0</v>
      </c>
      <c r="BU112" s="8">
        <f t="shared" si="71"/>
        <v>0</v>
      </c>
      <c r="BV112" s="8">
        <f t="shared" si="71"/>
        <v>0</v>
      </c>
      <c r="BW112" s="8">
        <f t="shared" si="71"/>
        <v>0</v>
      </c>
      <c r="BX112" s="8">
        <f t="shared" si="71"/>
        <v>0</v>
      </c>
      <c r="BY112" s="8">
        <f t="shared" si="71"/>
        <v>0</v>
      </c>
      <c r="BZ112" s="8">
        <f t="shared" si="71"/>
        <v>0</v>
      </c>
      <c r="CA112" s="8">
        <f t="shared" si="71"/>
        <v>0</v>
      </c>
      <c r="CB112" s="8">
        <f t="shared" si="71"/>
        <v>0</v>
      </c>
      <c r="CC112" s="8">
        <f t="shared" si="71"/>
        <v>0</v>
      </c>
      <c r="CD112" s="8">
        <f t="shared" si="71"/>
        <v>0</v>
      </c>
      <c r="CE112" s="8">
        <f t="shared" si="71"/>
        <v>0</v>
      </c>
      <c r="CF112" s="8">
        <f t="shared" si="71"/>
        <v>0</v>
      </c>
      <c r="CG112" s="8">
        <f t="shared" si="71"/>
        <v>1</v>
      </c>
      <c r="CH112" s="8">
        <f t="shared" si="71"/>
        <v>0</v>
      </c>
      <c r="CI112" s="8">
        <f t="shared" si="71"/>
        <v>0</v>
      </c>
      <c r="CJ112" s="8">
        <f t="shared" si="71"/>
        <v>0</v>
      </c>
      <c r="CK112" s="8">
        <f t="shared" si="71"/>
        <v>0</v>
      </c>
      <c r="CL112" s="8">
        <f t="shared" si="71"/>
        <v>0</v>
      </c>
      <c r="CM112" s="8">
        <f t="shared" si="71"/>
        <v>0</v>
      </c>
      <c r="CN112" s="8">
        <f t="shared" si="71"/>
        <v>0</v>
      </c>
      <c r="CO112" s="8">
        <f t="shared" si="71"/>
        <v>0</v>
      </c>
      <c r="CP112" s="8">
        <f t="shared" si="71"/>
        <v>0</v>
      </c>
      <c r="CQ112" s="8">
        <f t="shared" si="71"/>
        <v>0</v>
      </c>
      <c r="CR112" s="8">
        <f t="shared" si="71"/>
        <v>0</v>
      </c>
      <c r="CS112" s="8">
        <f t="shared" si="71"/>
        <v>0</v>
      </c>
      <c r="CT112" s="8">
        <f t="shared" si="71"/>
        <v>0</v>
      </c>
      <c r="CU112" s="8">
        <f t="shared" si="71"/>
        <v>0</v>
      </c>
      <c r="CV112" s="8">
        <f t="shared" si="71"/>
        <v>0</v>
      </c>
      <c r="CW112" s="8">
        <f t="shared" si="71"/>
        <v>0</v>
      </c>
      <c r="CX112" s="8">
        <f t="shared" si="71"/>
        <v>0</v>
      </c>
      <c r="CY112" s="8">
        <f t="shared" si="71"/>
        <v>0</v>
      </c>
      <c r="CZ112" s="8">
        <f t="shared" si="71"/>
        <v>0</v>
      </c>
      <c r="DA112" s="9">
        <f t="shared" si="71"/>
        <v>0</v>
      </c>
      <c r="DB112" s="69"/>
      <c r="DC112" s="67"/>
      <c r="DD112" s="68" t="s">
        <v>273</v>
      </c>
      <c r="DE112">
        <f t="shared" si="45"/>
        <v>43049389</v>
      </c>
      <c r="DF112">
        <f t="shared" si="46"/>
        <v>10762347.25</v>
      </c>
      <c r="DH112" s="67"/>
    </row>
    <row r="113" spans="1:112" x14ac:dyDescent="0.3">
      <c r="A113" s="69"/>
      <c r="B113" s="67"/>
      <c r="C113" s="68" t="s">
        <v>312</v>
      </c>
      <c r="D113" s="7">
        <f t="shared" si="65"/>
        <v>0</v>
      </c>
      <c r="E113" s="24">
        <f t="shared" si="72"/>
        <v>0</v>
      </c>
      <c r="F113" s="8">
        <f t="shared" si="72"/>
        <v>0</v>
      </c>
      <c r="G113" s="8">
        <f t="shared" si="72"/>
        <v>0</v>
      </c>
      <c r="H113" s="8">
        <f t="shared" si="72"/>
        <v>0</v>
      </c>
      <c r="I113" s="8">
        <f t="shared" si="72"/>
        <v>0</v>
      </c>
      <c r="J113" s="8">
        <f t="shared" si="72"/>
        <v>0</v>
      </c>
      <c r="K113" s="8">
        <f t="shared" si="72"/>
        <v>0</v>
      </c>
      <c r="L113" s="8">
        <f t="shared" si="72"/>
        <v>0</v>
      </c>
      <c r="M113" s="8">
        <f t="shared" si="72"/>
        <v>0</v>
      </c>
      <c r="N113" s="8">
        <f t="shared" si="72"/>
        <v>0</v>
      </c>
      <c r="O113" s="8">
        <f t="shared" si="72"/>
        <v>0</v>
      </c>
      <c r="P113" s="8">
        <f t="shared" si="72"/>
        <v>0</v>
      </c>
      <c r="Q113" s="8">
        <f t="shared" si="72"/>
        <v>0</v>
      </c>
      <c r="R113" s="8">
        <f t="shared" si="72"/>
        <v>0</v>
      </c>
      <c r="S113" s="8">
        <f t="shared" si="72"/>
        <v>0</v>
      </c>
      <c r="T113" s="8">
        <f t="shared" si="72"/>
        <v>0</v>
      </c>
      <c r="U113" s="8">
        <f t="shared" si="72"/>
        <v>0</v>
      </c>
      <c r="V113" s="8">
        <f t="shared" si="72"/>
        <v>0</v>
      </c>
      <c r="W113" s="8">
        <f t="shared" si="72"/>
        <v>0</v>
      </c>
      <c r="X113" s="8">
        <f t="shared" si="72"/>
        <v>0</v>
      </c>
      <c r="Y113" s="8">
        <f t="shared" si="72"/>
        <v>0</v>
      </c>
      <c r="Z113" s="8">
        <f t="shared" si="72"/>
        <v>0</v>
      </c>
      <c r="AA113" s="8">
        <f t="shared" si="72"/>
        <v>0</v>
      </c>
      <c r="AB113" s="8">
        <f t="shared" si="72"/>
        <v>0</v>
      </c>
      <c r="AC113" s="8">
        <f t="shared" si="72"/>
        <v>0</v>
      </c>
      <c r="AD113" s="8">
        <f t="shared" si="72"/>
        <v>0</v>
      </c>
      <c r="AE113" s="8">
        <f t="shared" si="72"/>
        <v>0</v>
      </c>
      <c r="AF113" s="8">
        <f t="shared" si="72"/>
        <v>0</v>
      </c>
      <c r="AG113" s="8">
        <f t="shared" si="72"/>
        <v>0</v>
      </c>
      <c r="AH113" s="8">
        <f t="shared" si="72"/>
        <v>0</v>
      </c>
      <c r="AI113" s="8">
        <f t="shared" si="72"/>
        <v>0</v>
      </c>
      <c r="AJ113" s="8">
        <f t="shared" si="72"/>
        <v>0</v>
      </c>
      <c r="AK113" s="8">
        <f t="shared" si="72"/>
        <v>0</v>
      </c>
      <c r="AL113" s="8">
        <f t="shared" si="72"/>
        <v>0</v>
      </c>
      <c r="AM113" s="8">
        <f t="shared" si="72"/>
        <v>0</v>
      </c>
      <c r="AN113" s="8">
        <f t="shared" si="72"/>
        <v>0</v>
      </c>
      <c r="AO113" s="8">
        <f t="shared" si="72"/>
        <v>0</v>
      </c>
      <c r="AP113" s="8">
        <f t="shared" si="72"/>
        <v>0</v>
      </c>
      <c r="AQ113" s="8">
        <f t="shared" si="72"/>
        <v>0</v>
      </c>
      <c r="AR113" s="8">
        <f t="shared" si="72"/>
        <v>0</v>
      </c>
      <c r="AS113" s="8">
        <f t="shared" si="72"/>
        <v>1</v>
      </c>
      <c r="AT113" s="8">
        <f t="shared" si="72"/>
        <v>0</v>
      </c>
      <c r="AU113" s="8">
        <f t="shared" si="72"/>
        <v>0</v>
      </c>
      <c r="AV113" s="8">
        <f t="shared" si="72"/>
        <v>0</v>
      </c>
      <c r="AW113" s="8">
        <f t="shared" si="72"/>
        <v>0</v>
      </c>
      <c r="AX113" s="8">
        <f t="shared" si="72"/>
        <v>1</v>
      </c>
      <c r="AY113" s="8">
        <f t="shared" si="72"/>
        <v>0</v>
      </c>
      <c r="AZ113" s="8">
        <f t="shared" si="72"/>
        <v>0</v>
      </c>
      <c r="BA113" s="8">
        <f t="shared" si="72"/>
        <v>0</v>
      </c>
      <c r="BB113" s="8">
        <f t="shared" si="72"/>
        <v>0</v>
      </c>
      <c r="BC113" s="8">
        <f t="shared" si="72"/>
        <v>0</v>
      </c>
      <c r="BD113" s="8">
        <f t="shared" si="72"/>
        <v>0</v>
      </c>
      <c r="BE113" s="8">
        <f t="shared" si="72"/>
        <v>0</v>
      </c>
      <c r="BF113" s="8">
        <f t="shared" si="72"/>
        <v>0</v>
      </c>
      <c r="BG113" s="8">
        <f t="shared" si="72"/>
        <v>0</v>
      </c>
      <c r="BH113" s="8">
        <f t="shared" si="72"/>
        <v>0</v>
      </c>
      <c r="BI113" s="8">
        <f t="shared" si="72"/>
        <v>0</v>
      </c>
      <c r="BJ113" s="8">
        <f t="shared" si="72"/>
        <v>0</v>
      </c>
      <c r="BK113" s="8">
        <f t="shared" si="72"/>
        <v>0</v>
      </c>
      <c r="BL113" s="8">
        <f t="shared" si="72"/>
        <v>0</v>
      </c>
      <c r="BM113" s="8">
        <f t="shared" si="72"/>
        <v>0</v>
      </c>
      <c r="BN113" s="8">
        <f t="shared" si="72"/>
        <v>0</v>
      </c>
      <c r="BO113" s="8">
        <f t="shared" si="72"/>
        <v>1</v>
      </c>
      <c r="BP113" s="8">
        <f t="shared" si="72"/>
        <v>0</v>
      </c>
      <c r="BQ113" s="8">
        <f t="shared" si="71"/>
        <v>0</v>
      </c>
      <c r="BR113" s="8">
        <f t="shared" si="71"/>
        <v>0</v>
      </c>
      <c r="BS113" s="8">
        <f t="shared" si="71"/>
        <v>0</v>
      </c>
      <c r="BT113" s="8">
        <f t="shared" si="71"/>
        <v>0</v>
      </c>
      <c r="BU113" s="8">
        <f t="shared" si="71"/>
        <v>0</v>
      </c>
      <c r="BV113" s="8">
        <f t="shared" si="71"/>
        <v>0</v>
      </c>
      <c r="BW113" s="8">
        <f t="shared" si="71"/>
        <v>0</v>
      </c>
      <c r="BX113" s="8">
        <f t="shared" si="71"/>
        <v>0</v>
      </c>
      <c r="BY113" s="8">
        <f t="shared" si="71"/>
        <v>0</v>
      </c>
      <c r="BZ113" s="8">
        <f t="shared" si="71"/>
        <v>0</v>
      </c>
      <c r="CA113" s="8">
        <f t="shared" si="71"/>
        <v>0</v>
      </c>
      <c r="CB113" s="8">
        <f t="shared" si="71"/>
        <v>0</v>
      </c>
      <c r="CC113" s="8">
        <f t="shared" si="71"/>
        <v>0</v>
      </c>
      <c r="CD113" s="8">
        <f t="shared" si="71"/>
        <v>0</v>
      </c>
      <c r="CE113" s="8">
        <f t="shared" si="71"/>
        <v>0</v>
      </c>
      <c r="CF113" s="8">
        <f t="shared" si="71"/>
        <v>0</v>
      </c>
      <c r="CG113" s="8">
        <f t="shared" si="71"/>
        <v>0</v>
      </c>
      <c r="CH113" s="8">
        <f t="shared" si="71"/>
        <v>0</v>
      </c>
      <c r="CI113" s="8">
        <f t="shared" si="71"/>
        <v>0</v>
      </c>
      <c r="CJ113" s="8">
        <f t="shared" si="71"/>
        <v>0</v>
      </c>
      <c r="CK113" s="8">
        <f t="shared" si="71"/>
        <v>0</v>
      </c>
      <c r="CL113" s="8">
        <f t="shared" si="71"/>
        <v>0</v>
      </c>
      <c r="CM113" s="8">
        <f t="shared" si="71"/>
        <v>0</v>
      </c>
      <c r="CN113" s="8">
        <f t="shared" si="71"/>
        <v>0</v>
      </c>
      <c r="CO113" s="8">
        <f t="shared" si="71"/>
        <v>0</v>
      </c>
      <c r="CP113" s="8">
        <f t="shared" si="71"/>
        <v>0</v>
      </c>
      <c r="CQ113" s="8">
        <f t="shared" si="71"/>
        <v>0</v>
      </c>
      <c r="CR113" s="8">
        <f t="shared" si="71"/>
        <v>0</v>
      </c>
      <c r="CS113" s="8">
        <f t="shared" si="71"/>
        <v>0</v>
      </c>
      <c r="CT113" s="8">
        <f t="shared" si="71"/>
        <v>0</v>
      </c>
      <c r="CU113" s="8">
        <f t="shared" si="71"/>
        <v>0</v>
      </c>
      <c r="CV113" s="8">
        <f t="shared" si="71"/>
        <v>0</v>
      </c>
      <c r="CW113" s="8">
        <f t="shared" si="71"/>
        <v>0</v>
      </c>
      <c r="CX113" s="8">
        <f t="shared" si="71"/>
        <v>0</v>
      </c>
      <c r="CY113" s="8">
        <f t="shared" si="71"/>
        <v>0</v>
      </c>
      <c r="CZ113" s="8">
        <f t="shared" si="71"/>
        <v>0</v>
      </c>
      <c r="DA113" s="9">
        <f t="shared" si="71"/>
        <v>0</v>
      </c>
      <c r="DB113" s="69"/>
      <c r="DC113" s="67"/>
      <c r="DD113" s="68" t="s">
        <v>312</v>
      </c>
      <c r="DE113">
        <f t="shared" si="45"/>
        <v>36956285</v>
      </c>
      <c r="DF113">
        <f t="shared" si="46"/>
        <v>10098377</v>
      </c>
      <c r="DH113" s="67"/>
    </row>
    <row r="114" spans="1:112" x14ac:dyDescent="0.3">
      <c r="A114" s="69"/>
      <c r="B114" s="67"/>
      <c r="C114" s="68" t="s">
        <v>347</v>
      </c>
      <c r="D114" s="7">
        <f t="shared" si="65"/>
        <v>0</v>
      </c>
      <c r="E114" s="24">
        <f t="shared" si="72"/>
        <v>0</v>
      </c>
      <c r="F114" s="8">
        <f t="shared" si="72"/>
        <v>0</v>
      </c>
      <c r="G114" s="8">
        <f t="shared" si="72"/>
        <v>0</v>
      </c>
      <c r="H114" s="8">
        <f t="shared" si="72"/>
        <v>0</v>
      </c>
      <c r="I114" s="8">
        <f t="shared" si="72"/>
        <v>0</v>
      </c>
      <c r="J114" s="8">
        <f t="shared" si="72"/>
        <v>0</v>
      </c>
      <c r="K114" s="8">
        <f t="shared" si="72"/>
        <v>0</v>
      </c>
      <c r="L114" s="8">
        <f t="shared" si="72"/>
        <v>0</v>
      </c>
      <c r="M114" s="8">
        <f t="shared" si="72"/>
        <v>0</v>
      </c>
      <c r="N114" s="8">
        <f t="shared" si="72"/>
        <v>0</v>
      </c>
      <c r="O114" s="8">
        <f t="shared" si="72"/>
        <v>0</v>
      </c>
      <c r="P114" s="8">
        <f t="shared" si="72"/>
        <v>0</v>
      </c>
      <c r="Q114" s="8">
        <f t="shared" si="72"/>
        <v>0</v>
      </c>
      <c r="R114" s="8">
        <f t="shared" si="72"/>
        <v>0</v>
      </c>
      <c r="S114" s="8">
        <f t="shared" si="72"/>
        <v>0</v>
      </c>
      <c r="T114" s="8">
        <f t="shared" si="72"/>
        <v>0</v>
      </c>
      <c r="U114" s="8">
        <f t="shared" si="72"/>
        <v>0</v>
      </c>
      <c r="V114" s="8">
        <f t="shared" si="72"/>
        <v>0</v>
      </c>
      <c r="W114" s="8">
        <f t="shared" si="72"/>
        <v>0</v>
      </c>
      <c r="X114" s="8">
        <f t="shared" si="72"/>
        <v>0</v>
      </c>
      <c r="Y114" s="8">
        <f t="shared" si="72"/>
        <v>0</v>
      </c>
      <c r="Z114" s="8">
        <f t="shared" si="72"/>
        <v>0</v>
      </c>
      <c r="AA114" s="8">
        <f t="shared" si="72"/>
        <v>0</v>
      </c>
      <c r="AB114" s="8">
        <f t="shared" si="72"/>
        <v>0</v>
      </c>
      <c r="AC114" s="8">
        <f t="shared" si="72"/>
        <v>0</v>
      </c>
      <c r="AD114" s="8">
        <f t="shared" si="72"/>
        <v>0</v>
      </c>
      <c r="AE114" s="8">
        <f t="shared" si="72"/>
        <v>0</v>
      </c>
      <c r="AF114" s="8">
        <f t="shared" si="72"/>
        <v>0</v>
      </c>
      <c r="AG114" s="8">
        <f t="shared" si="72"/>
        <v>0</v>
      </c>
      <c r="AH114" s="8">
        <f t="shared" si="72"/>
        <v>0</v>
      </c>
      <c r="AI114" s="8">
        <f t="shared" si="72"/>
        <v>0</v>
      </c>
      <c r="AJ114" s="8">
        <f t="shared" si="72"/>
        <v>0</v>
      </c>
      <c r="AK114" s="8">
        <f t="shared" si="72"/>
        <v>0</v>
      </c>
      <c r="AL114" s="8">
        <f t="shared" si="72"/>
        <v>0</v>
      </c>
      <c r="AM114" s="8">
        <f t="shared" si="72"/>
        <v>0</v>
      </c>
      <c r="AN114" s="8">
        <f t="shared" si="72"/>
        <v>0</v>
      </c>
      <c r="AO114" s="8">
        <f t="shared" si="72"/>
        <v>0</v>
      </c>
      <c r="AP114" s="8">
        <f t="shared" si="72"/>
        <v>0</v>
      </c>
      <c r="AQ114" s="8">
        <f t="shared" si="72"/>
        <v>0</v>
      </c>
      <c r="AR114" s="8">
        <f t="shared" si="72"/>
        <v>0</v>
      </c>
      <c r="AS114" s="8">
        <f t="shared" si="72"/>
        <v>0</v>
      </c>
      <c r="AT114" s="8">
        <f t="shared" si="72"/>
        <v>0</v>
      </c>
      <c r="AU114" s="8">
        <f t="shared" si="72"/>
        <v>0</v>
      </c>
      <c r="AV114" s="8">
        <f t="shared" si="72"/>
        <v>0</v>
      </c>
      <c r="AW114" s="8">
        <f t="shared" si="72"/>
        <v>0</v>
      </c>
      <c r="AX114" s="8">
        <f t="shared" si="72"/>
        <v>0</v>
      </c>
      <c r="AY114" s="8">
        <f t="shared" si="72"/>
        <v>0</v>
      </c>
      <c r="AZ114" s="8">
        <f t="shared" si="72"/>
        <v>0</v>
      </c>
      <c r="BA114" s="8">
        <f t="shared" si="72"/>
        <v>0</v>
      </c>
      <c r="BB114" s="8">
        <f t="shared" si="72"/>
        <v>0</v>
      </c>
      <c r="BC114" s="8">
        <f t="shared" si="72"/>
        <v>0</v>
      </c>
      <c r="BD114" s="8">
        <f t="shared" si="72"/>
        <v>0</v>
      </c>
      <c r="BE114" s="8">
        <f t="shared" si="72"/>
        <v>0</v>
      </c>
      <c r="BF114" s="8">
        <f t="shared" si="72"/>
        <v>0</v>
      </c>
      <c r="BG114" s="8">
        <f t="shared" si="72"/>
        <v>0</v>
      </c>
      <c r="BH114" s="8">
        <f t="shared" si="72"/>
        <v>0</v>
      </c>
      <c r="BI114" s="8">
        <f t="shared" si="72"/>
        <v>0</v>
      </c>
      <c r="BJ114" s="8">
        <f t="shared" si="72"/>
        <v>0</v>
      </c>
      <c r="BK114" s="8">
        <f t="shared" si="72"/>
        <v>0</v>
      </c>
      <c r="BL114" s="8">
        <f t="shared" si="72"/>
        <v>0</v>
      </c>
      <c r="BM114" s="8">
        <f t="shared" si="72"/>
        <v>0</v>
      </c>
      <c r="BN114" s="8">
        <f t="shared" si="72"/>
        <v>0</v>
      </c>
      <c r="BO114" s="8">
        <f t="shared" si="72"/>
        <v>0</v>
      </c>
      <c r="BP114" s="8">
        <f t="shared" ref="BP114:DA116" si="73">COUNTIF(BP$3:BP$6,$C114)</f>
        <v>0</v>
      </c>
      <c r="BQ114" s="8">
        <f t="shared" si="73"/>
        <v>0</v>
      </c>
      <c r="BR114" s="8">
        <f t="shared" si="73"/>
        <v>0</v>
      </c>
      <c r="BS114" s="8">
        <f t="shared" si="73"/>
        <v>0</v>
      </c>
      <c r="BT114" s="8">
        <f t="shared" si="73"/>
        <v>0</v>
      </c>
      <c r="BU114" s="8">
        <f t="shared" si="73"/>
        <v>0</v>
      </c>
      <c r="BV114" s="8">
        <f t="shared" si="73"/>
        <v>0</v>
      </c>
      <c r="BW114" s="8">
        <f t="shared" si="73"/>
        <v>0</v>
      </c>
      <c r="BX114" s="8">
        <f t="shared" si="73"/>
        <v>0</v>
      </c>
      <c r="BY114" s="8">
        <f t="shared" si="73"/>
        <v>0</v>
      </c>
      <c r="BZ114" s="8">
        <f t="shared" si="73"/>
        <v>0</v>
      </c>
      <c r="CA114" s="8">
        <f t="shared" si="73"/>
        <v>0</v>
      </c>
      <c r="CB114" s="8">
        <f t="shared" si="73"/>
        <v>0</v>
      </c>
      <c r="CC114" s="8">
        <f t="shared" si="73"/>
        <v>0</v>
      </c>
      <c r="CD114" s="8">
        <f t="shared" si="73"/>
        <v>0</v>
      </c>
      <c r="CE114" s="8">
        <f t="shared" si="73"/>
        <v>0</v>
      </c>
      <c r="CF114" s="8">
        <f t="shared" si="73"/>
        <v>0</v>
      </c>
      <c r="CG114" s="8">
        <f t="shared" si="73"/>
        <v>1</v>
      </c>
      <c r="CH114" s="8">
        <f t="shared" si="73"/>
        <v>0</v>
      </c>
      <c r="CI114" s="8">
        <f t="shared" si="73"/>
        <v>0</v>
      </c>
      <c r="CJ114" s="8">
        <f t="shared" si="73"/>
        <v>0</v>
      </c>
      <c r="CK114" s="8">
        <f t="shared" si="73"/>
        <v>0</v>
      </c>
      <c r="CL114" s="8">
        <f t="shared" si="73"/>
        <v>0</v>
      </c>
      <c r="CM114" s="8">
        <f t="shared" si="73"/>
        <v>0</v>
      </c>
      <c r="CN114" s="8">
        <f t="shared" si="73"/>
        <v>0</v>
      </c>
      <c r="CO114" s="8">
        <f t="shared" si="73"/>
        <v>0</v>
      </c>
      <c r="CP114" s="8">
        <f t="shared" si="73"/>
        <v>0</v>
      </c>
      <c r="CQ114" s="8">
        <f t="shared" si="73"/>
        <v>0</v>
      </c>
      <c r="CR114" s="8">
        <f t="shared" si="73"/>
        <v>0</v>
      </c>
      <c r="CS114" s="8">
        <f t="shared" si="73"/>
        <v>0</v>
      </c>
      <c r="CT114" s="8">
        <f t="shared" si="73"/>
        <v>0</v>
      </c>
      <c r="CU114" s="8">
        <f t="shared" si="73"/>
        <v>0</v>
      </c>
      <c r="CV114" s="8">
        <f t="shared" si="73"/>
        <v>0</v>
      </c>
      <c r="CW114" s="8">
        <f t="shared" si="73"/>
        <v>0</v>
      </c>
      <c r="CX114" s="8">
        <f t="shared" si="73"/>
        <v>0</v>
      </c>
      <c r="CY114" s="8">
        <f t="shared" si="73"/>
        <v>0</v>
      </c>
      <c r="CZ114" s="8">
        <f t="shared" si="73"/>
        <v>0</v>
      </c>
      <c r="DA114" s="9">
        <f t="shared" si="73"/>
        <v>0</v>
      </c>
      <c r="DB114" s="69"/>
      <c r="DC114" s="67"/>
      <c r="DD114" s="68" t="s">
        <v>347</v>
      </c>
      <c r="DE114">
        <f t="shared" si="45"/>
        <v>7015196</v>
      </c>
      <c r="DF114">
        <f t="shared" si="46"/>
        <v>1753799</v>
      </c>
      <c r="DH114" s="67"/>
    </row>
    <row r="115" spans="1:112" x14ac:dyDescent="0.3">
      <c r="A115" s="69"/>
      <c r="B115" s="67"/>
      <c r="C115" s="68" t="s">
        <v>255</v>
      </c>
      <c r="D115" s="7">
        <f t="shared" si="65"/>
        <v>0</v>
      </c>
      <c r="E115" s="24">
        <f t="shared" ref="E115:BP116" si="74">COUNTIF(E$3:E$6,$C115)</f>
        <v>1</v>
      </c>
      <c r="F115" s="8">
        <f t="shared" si="74"/>
        <v>0</v>
      </c>
      <c r="G115" s="8">
        <f t="shared" si="74"/>
        <v>0</v>
      </c>
      <c r="H115" s="8">
        <f t="shared" si="74"/>
        <v>1</v>
      </c>
      <c r="I115" s="8">
        <f t="shared" si="74"/>
        <v>1</v>
      </c>
      <c r="J115" s="8">
        <f t="shared" si="74"/>
        <v>0</v>
      </c>
      <c r="K115" s="8">
        <f t="shared" si="74"/>
        <v>0</v>
      </c>
      <c r="L115" s="8">
        <f t="shared" si="74"/>
        <v>0</v>
      </c>
      <c r="M115" s="8">
        <f t="shared" si="74"/>
        <v>1</v>
      </c>
      <c r="N115" s="8">
        <f t="shared" si="74"/>
        <v>0</v>
      </c>
      <c r="O115" s="8">
        <f t="shared" si="74"/>
        <v>0</v>
      </c>
      <c r="P115" s="8">
        <f t="shared" si="74"/>
        <v>0</v>
      </c>
      <c r="Q115" s="8">
        <f t="shared" si="74"/>
        <v>0</v>
      </c>
      <c r="R115" s="8">
        <f t="shared" si="74"/>
        <v>1</v>
      </c>
      <c r="S115" s="8">
        <f t="shared" si="74"/>
        <v>1</v>
      </c>
      <c r="T115" s="8">
        <f t="shared" si="74"/>
        <v>0</v>
      </c>
      <c r="U115" s="8">
        <f t="shared" si="74"/>
        <v>0</v>
      </c>
      <c r="V115" s="8">
        <f t="shared" si="74"/>
        <v>0</v>
      </c>
      <c r="W115" s="8">
        <f t="shared" si="74"/>
        <v>0</v>
      </c>
      <c r="X115" s="8">
        <f t="shared" si="74"/>
        <v>0</v>
      </c>
      <c r="Y115" s="8">
        <f t="shared" si="74"/>
        <v>1</v>
      </c>
      <c r="Z115" s="8">
        <f t="shared" si="74"/>
        <v>0</v>
      </c>
      <c r="AA115" s="8">
        <f t="shared" si="74"/>
        <v>0</v>
      </c>
      <c r="AB115" s="8">
        <f t="shared" si="74"/>
        <v>0</v>
      </c>
      <c r="AC115" s="8">
        <f t="shared" si="74"/>
        <v>1</v>
      </c>
      <c r="AD115" s="8">
        <f t="shared" si="74"/>
        <v>0</v>
      </c>
      <c r="AE115" s="8">
        <f t="shared" si="74"/>
        <v>0</v>
      </c>
      <c r="AF115" s="8">
        <f t="shared" si="74"/>
        <v>0</v>
      </c>
      <c r="AG115" s="8">
        <f t="shared" si="74"/>
        <v>1</v>
      </c>
      <c r="AH115" s="8">
        <f t="shared" si="74"/>
        <v>0</v>
      </c>
      <c r="AI115" s="8">
        <f t="shared" si="74"/>
        <v>0</v>
      </c>
      <c r="AJ115" s="8">
        <f t="shared" si="74"/>
        <v>0</v>
      </c>
      <c r="AK115" s="8">
        <f t="shared" si="74"/>
        <v>0</v>
      </c>
      <c r="AL115" s="8">
        <f t="shared" si="74"/>
        <v>0</v>
      </c>
      <c r="AM115" s="8">
        <f t="shared" si="74"/>
        <v>0</v>
      </c>
      <c r="AN115" s="8">
        <f t="shared" si="74"/>
        <v>0</v>
      </c>
      <c r="AO115" s="8">
        <f t="shared" si="74"/>
        <v>0</v>
      </c>
      <c r="AP115" s="8">
        <f t="shared" si="74"/>
        <v>0</v>
      </c>
      <c r="AQ115" s="8">
        <f t="shared" si="74"/>
        <v>1</v>
      </c>
      <c r="AR115" s="8">
        <f t="shared" si="74"/>
        <v>0</v>
      </c>
      <c r="AS115" s="8">
        <f t="shared" si="74"/>
        <v>0</v>
      </c>
      <c r="AT115" s="8">
        <f t="shared" si="74"/>
        <v>0</v>
      </c>
      <c r="AU115" s="8">
        <f t="shared" si="74"/>
        <v>0</v>
      </c>
      <c r="AV115" s="8">
        <f t="shared" si="74"/>
        <v>0</v>
      </c>
      <c r="AW115" s="8">
        <f t="shared" si="74"/>
        <v>0</v>
      </c>
      <c r="AX115" s="8">
        <f t="shared" si="74"/>
        <v>0</v>
      </c>
      <c r="AY115" s="8">
        <f t="shared" si="74"/>
        <v>0</v>
      </c>
      <c r="AZ115" s="8">
        <f t="shared" si="74"/>
        <v>1</v>
      </c>
      <c r="BA115" s="8">
        <f t="shared" si="74"/>
        <v>0</v>
      </c>
      <c r="BB115" s="8">
        <f t="shared" si="74"/>
        <v>0</v>
      </c>
      <c r="BC115" s="8">
        <f t="shared" si="74"/>
        <v>0</v>
      </c>
      <c r="BD115" s="8">
        <f t="shared" si="74"/>
        <v>0</v>
      </c>
      <c r="BE115" s="8">
        <f t="shared" si="74"/>
        <v>0</v>
      </c>
      <c r="BF115" s="8">
        <f t="shared" si="74"/>
        <v>0</v>
      </c>
      <c r="BG115" s="8">
        <f t="shared" si="74"/>
        <v>0</v>
      </c>
      <c r="BH115" s="8">
        <f t="shared" si="74"/>
        <v>1</v>
      </c>
      <c r="BI115" s="8">
        <f t="shared" si="74"/>
        <v>0</v>
      </c>
      <c r="BJ115" s="8">
        <f t="shared" si="74"/>
        <v>0</v>
      </c>
      <c r="BK115" s="8">
        <f t="shared" si="74"/>
        <v>0</v>
      </c>
      <c r="BL115" s="8">
        <f t="shared" si="74"/>
        <v>0</v>
      </c>
      <c r="BM115" s="8">
        <f t="shared" si="74"/>
        <v>0</v>
      </c>
      <c r="BN115" s="8">
        <f t="shared" si="74"/>
        <v>0</v>
      </c>
      <c r="BO115" s="8">
        <f t="shared" si="74"/>
        <v>0</v>
      </c>
      <c r="BP115" s="8">
        <f t="shared" si="74"/>
        <v>0</v>
      </c>
      <c r="BQ115" s="8">
        <f t="shared" si="73"/>
        <v>0</v>
      </c>
      <c r="BR115" s="8">
        <f t="shared" si="73"/>
        <v>0</v>
      </c>
      <c r="BS115" s="8">
        <f t="shared" si="73"/>
        <v>0</v>
      </c>
      <c r="BT115" s="8">
        <f t="shared" si="73"/>
        <v>0</v>
      </c>
      <c r="BU115" s="8">
        <f t="shared" si="73"/>
        <v>0</v>
      </c>
      <c r="BV115" s="8">
        <f t="shared" si="73"/>
        <v>1</v>
      </c>
      <c r="BW115" s="8">
        <f t="shared" si="73"/>
        <v>0</v>
      </c>
      <c r="BX115" s="8">
        <f t="shared" si="73"/>
        <v>0</v>
      </c>
      <c r="BY115" s="8">
        <f t="shared" si="73"/>
        <v>0</v>
      </c>
      <c r="BZ115" s="8">
        <f t="shared" si="73"/>
        <v>0</v>
      </c>
      <c r="CA115" s="8">
        <f t="shared" si="73"/>
        <v>0</v>
      </c>
      <c r="CB115" s="8">
        <f t="shared" si="73"/>
        <v>0</v>
      </c>
      <c r="CC115" s="8">
        <f t="shared" si="73"/>
        <v>0</v>
      </c>
      <c r="CD115" s="8">
        <f t="shared" si="73"/>
        <v>0</v>
      </c>
      <c r="CE115" s="8">
        <f t="shared" si="73"/>
        <v>0</v>
      </c>
      <c r="CF115" s="8">
        <f t="shared" si="73"/>
        <v>0</v>
      </c>
      <c r="CG115" s="8">
        <f t="shared" si="73"/>
        <v>0</v>
      </c>
      <c r="CH115" s="8">
        <f t="shared" si="73"/>
        <v>0</v>
      </c>
      <c r="CI115" s="8">
        <f t="shared" si="73"/>
        <v>0</v>
      </c>
      <c r="CJ115" s="8">
        <f t="shared" si="73"/>
        <v>0</v>
      </c>
      <c r="CK115" s="8">
        <f t="shared" si="73"/>
        <v>0</v>
      </c>
      <c r="CL115" s="8">
        <f t="shared" si="73"/>
        <v>0</v>
      </c>
      <c r="CM115" s="8">
        <f t="shared" si="73"/>
        <v>1</v>
      </c>
      <c r="CN115" s="8">
        <f t="shared" si="73"/>
        <v>1</v>
      </c>
      <c r="CO115" s="8">
        <f t="shared" si="73"/>
        <v>0</v>
      </c>
      <c r="CP115" s="8">
        <f t="shared" si="73"/>
        <v>0</v>
      </c>
      <c r="CQ115" s="8">
        <f t="shared" si="73"/>
        <v>0</v>
      </c>
      <c r="CR115" s="8">
        <f t="shared" si="73"/>
        <v>1</v>
      </c>
      <c r="CS115" s="8">
        <f t="shared" si="73"/>
        <v>0</v>
      </c>
      <c r="CT115" s="8">
        <f t="shared" si="73"/>
        <v>0</v>
      </c>
      <c r="CU115" s="8">
        <f t="shared" si="73"/>
        <v>0</v>
      </c>
      <c r="CV115" s="8">
        <f t="shared" si="73"/>
        <v>0</v>
      </c>
      <c r="CW115" s="8">
        <f t="shared" si="73"/>
        <v>1</v>
      </c>
      <c r="CX115" s="8">
        <f t="shared" si="73"/>
        <v>0</v>
      </c>
      <c r="CY115" s="8">
        <f t="shared" si="73"/>
        <v>0</v>
      </c>
      <c r="CZ115" s="8">
        <f t="shared" si="73"/>
        <v>0</v>
      </c>
      <c r="DA115" s="9">
        <f t="shared" si="73"/>
        <v>0</v>
      </c>
      <c r="DB115" s="69"/>
      <c r="DC115" s="67"/>
      <c r="DD115" s="68" t="s">
        <v>255</v>
      </c>
      <c r="DE115">
        <f t="shared" si="45"/>
        <v>727419809</v>
      </c>
      <c r="DF115">
        <f t="shared" si="46"/>
        <v>184352153.75</v>
      </c>
      <c r="DH115" s="67"/>
    </row>
    <row r="116" spans="1:112" ht="15" thickBot="1" x14ac:dyDescent="0.35">
      <c r="A116" s="70"/>
      <c r="B116" s="71"/>
      <c r="C116" s="72" t="s">
        <v>274</v>
      </c>
      <c r="D116" s="12">
        <f t="shared" si="65"/>
        <v>0</v>
      </c>
      <c r="E116" s="77">
        <f t="shared" si="74"/>
        <v>0</v>
      </c>
      <c r="F116" s="13">
        <f t="shared" si="74"/>
        <v>0</v>
      </c>
      <c r="G116" s="13">
        <f t="shared" si="74"/>
        <v>0</v>
      </c>
      <c r="H116" s="13">
        <f t="shared" si="74"/>
        <v>0</v>
      </c>
      <c r="I116" s="13">
        <f t="shared" si="74"/>
        <v>0</v>
      </c>
      <c r="J116" s="13">
        <f t="shared" si="74"/>
        <v>0</v>
      </c>
      <c r="K116" s="13">
        <f t="shared" si="74"/>
        <v>0</v>
      </c>
      <c r="L116" s="13">
        <f t="shared" si="74"/>
        <v>0</v>
      </c>
      <c r="M116" s="13">
        <f t="shared" si="74"/>
        <v>0</v>
      </c>
      <c r="N116" s="13">
        <f t="shared" si="74"/>
        <v>0</v>
      </c>
      <c r="O116" s="13">
        <f t="shared" si="74"/>
        <v>1</v>
      </c>
      <c r="P116" s="13">
        <f t="shared" si="74"/>
        <v>0</v>
      </c>
      <c r="Q116" s="13">
        <f t="shared" si="74"/>
        <v>0</v>
      </c>
      <c r="R116" s="13">
        <f t="shared" si="74"/>
        <v>0</v>
      </c>
      <c r="S116" s="13">
        <f t="shared" si="74"/>
        <v>0</v>
      </c>
      <c r="T116" s="13">
        <f t="shared" si="74"/>
        <v>0</v>
      </c>
      <c r="U116" s="13">
        <f t="shared" si="74"/>
        <v>0</v>
      </c>
      <c r="V116" s="13">
        <f t="shared" si="74"/>
        <v>0</v>
      </c>
      <c r="W116" s="13">
        <f t="shared" si="74"/>
        <v>0</v>
      </c>
      <c r="X116" s="13">
        <f t="shared" si="74"/>
        <v>0</v>
      </c>
      <c r="Y116" s="13">
        <f t="shared" si="74"/>
        <v>0</v>
      </c>
      <c r="Z116" s="13">
        <f t="shared" si="74"/>
        <v>0</v>
      </c>
      <c r="AA116" s="13">
        <f t="shared" si="74"/>
        <v>0</v>
      </c>
      <c r="AB116" s="13">
        <f t="shared" si="74"/>
        <v>0</v>
      </c>
      <c r="AC116" s="13">
        <f t="shared" si="74"/>
        <v>0</v>
      </c>
      <c r="AD116" s="13">
        <f t="shared" si="74"/>
        <v>0</v>
      </c>
      <c r="AE116" s="13">
        <f t="shared" si="74"/>
        <v>0</v>
      </c>
      <c r="AF116" s="13">
        <f t="shared" si="74"/>
        <v>0</v>
      </c>
      <c r="AG116" s="13">
        <f t="shared" si="74"/>
        <v>0</v>
      </c>
      <c r="AH116" s="13">
        <f t="shared" si="74"/>
        <v>0</v>
      </c>
      <c r="AI116" s="13">
        <f t="shared" si="74"/>
        <v>0</v>
      </c>
      <c r="AJ116" s="13">
        <f t="shared" si="74"/>
        <v>0</v>
      </c>
      <c r="AK116" s="13">
        <f t="shared" si="74"/>
        <v>0</v>
      </c>
      <c r="AL116" s="13">
        <f t="shared" si="74"/>
        <v>0</v>
      </c>
      <c r="AM116" s="13">
        <f t="shared" si="74"/>
        <v>0</v>
      </c>
      <c r="AN116" s="13">
        <f t="shared" si="74"/>
        <v>0</v>
      </c>
      <c r="AO116" s="13">
        <f t="shared" si="74"/>
        <v>0</v>
      </c>
      <c r="AP116" s="13">
        <f t="shared" si="74"/>
        <v>0</v>
      </c>
      <c r="AQ116" s="13">
        <f t="shared" si="74"/>
        <v>0</v>
      </c>
      <c r="AR116" s="13">
        <f t="shared" si="74"/>
        <v>0</v>
      </c>
      <c r="AS116" s="13">
        <f t="shared" si="74"/>
        <v>0</v>
      </c>
      <c r="AT116" s="13">
        <f t="shared" si="74"/>
        <v>0</v>
      </c>
      <c r="AU116" s="13">
        <f t="shared" si="74"/>
        <v>0</v>
      </c>
      <c r="AV116" s="13">
        <f t="shared" si="74"/>
        <v>0</v>
      </c>
      <c r="AW116" s="13">
        <f t="shared" si="74"/>
        <v>0</v>
      </c>
      <c r="AX116" s="13">
        <f t="shared" si="74"/>
        <v>0</v>
      </c>
      <c r="AY116" s="13">
        <f t="shared" si="74"/>
        <v>0</v>
      </c>
      <c r="AZ116" s="13">
        <f t="shared" si="74"/>
        <v>0</v>
      </c>
      <c r="BA116" s="13">
        <f t="shared" si="74"/>
        <v>0</v>
      </c>
      <c r="BB116" s="13">
        <f t="shared" si="74"/>
        <v>0</v>
      </c>
      <c r="BC116" s="13">
        <f t="shared" si="74"/>
        <v>0</v>
      </c>
      <c r="BD116" s="13">
        <f t="shared" si="74"/>
        <v>0</v>
      </c>
      <c r="BE116" s="13">
        <f t="shared" si="74"/>
        <v>0</v>
      </c>
      <c r="BF116" s="13">
        <f t="shared" si="74"/>
        <v>0</v>
      </c>
      <c r="BG116" s="13">
        <f t="shared" si="74"/>
        <v>0</v>
      </c>
      <c r="BH116" s="13">
        <f t="shared" si="74"/>
        <v>0</v>
      </c>
      <c r="BI116" s="13">
        <f t="shared" si="74"/>
        <v>0</v>
      </c>
      <c r="BJ116" s="13">
        <f t="shared" si="74"/>
        <v>0</v>
      </c>
      <c r="BK116" s="13">
        <f t="shared" si="74"/>
        <v>0</v>
      </c>
      <c r="BL116" s="13">
        <f t="shared" si="74"/>
        <v>0</v>
      </c>
      <c r="BM116" s="13">
        <f t="shared" si="74"/>
        <v>0</v>
      </c>
      <c r="BN116" s="13">
        <f t="shared" si="74"/>
        <v>0</v>
      </c>
      <c r="BO116" s="13">
        <f t="shared" si="74"/>
        <v>0</v>
      </c>
      <c r="BP116" s="13">
        <f t="shared" si="74"/>
        <v>0</v>
      </c>
      <c r="BQ116" s="13">
        <f t="shared" si="73"/>
        <v>0</v>
      </c>
      <c r="BR116" s="13">
        <f t="shared" si="73"/>
        <v>0</v>
      </c>
      <c r="BS116" s="13">
        <f t="shared" si="73"/>
        <v>0</v>
      </c>
      <c r="BT116" s="13">
        <f t="shared" si="73"/>
        <v>0</v>
      </c>
      <c r="BU116" s="13">
        <f t="shared" si="73"/>
        <v>0</v>
      </c>
      <c r="BV116" s="13">
        <f t="shared" si="73"/>
        <v>0</v>
      </c>
      <c r="BW116" s="13">
        <f t="shared" si="73"/>
        <v>0</v>
      </c>
      <c r="BX116" s="13">
        <f t="shared" si="73"/>
        <v>0</v>
      </c>
      <c r="BY116" s="13">
        <f t="shared" si="73"/>
        <v>0</v>
      </c>
      <c r="BZ116" s="13">
        <f t="shared" si="73"/>
        <v>0</v>
      </c>
      <c r="CA116" s="13">
        <f t="shared" si="73"/>
        <v>0</v>
      </c>
      <c r="CB116" s="13">
        <f t="shared" si="73"/>
        <v>0</v>
      </c>
      <c r="CC116" s="13">
        <f t="shared" si="73"/>
        <v>0</v>
      </c>
      <c r="CD116" s="13">
        <f t="shared" si="73"/>
        <v>0</v>
      </c>
      <c r="CE116" s="13">
        <f t="shared" si="73"/>
        <v>0</v>
      </c>
      <c r="CF116" s="13">
        <f t="shared" si="73"/>
        <v>0</v>
      </c>
      <c r="CG116" s="13">
        <f t="shared" si="73"/>
        <v>0</v>
      </c>
      <c r="CH116" s="13">
        <f t="shared" si="73"/>
        <v>0</v>
      </c>
      <c r="CI116" s="13">
        <f t="shared" si="73"/>
        <v>1</v>
      </c>
      <c r="CJ116" s="13">
        <f t="shared" si="73"/>
        <v>0</v>
      </c>
      <c r="CK116" s="13">
        <f t="shared" si="73"/>
        <v>0</v>
      </c>
      <c r="CL116" s="13">
        <f t="shared" si="73"/>
        <v>0</v>
      </c>
      <c r="CM116" s="13">
        <f t="shared" si="73"/>
        <v>0</v>
      </c>
      <c r="CN116" s="13">
        <f t="shared" si="73"/>
        <v>0</v>
      </c>
      <c r="CO116" s="13">
        <f t="shared" si="73"/>
        <v>0</v>
      </c>
      <c r="CP116" s="13">
        <f t="shared" si="73"/>
        <v>0</v>
      </c>
      <c r="CQ116" s="13">
        <f t="shared" si="73"/>
        <v>0</v>
      </c>
      <c r="CR116" s="13">
        <f t="shared" si="73"/>
        <v>0</v>
      </c>
      <c r="CS116" s="13">
        <f t="shared" si="73"/>
        <v>0</v>
      </c>
      <c r="CT116" s="13">
        <f t="shared" si="73"/>
        <v>0</v>
      </c>
      <c r="CU116" s="13">
        <f t="shared" si="73"/>
        <v>0</v>
      </c>
      <c r="CV116" s="13">
        <f t="shared" si="73"/>
        <v>0</v>
      </c>
      <c r="CW116" s="13">
        <f t="shared" si="73"/>
        <v>0</v>
      </c>
      <c r="CX116" s="13">
        <f t="shared" si="73"/>
        <v>0</v>
      </c>
      <c r="CY116" s="13">
        <f t="shared" si="73"/>
        <v>0</v>
      </c>
      <c r="CZ116" s="13">
        <f t="shared" si="73"/>
        <v>0</v>
      </c>
      <c r="DA116" s="14">
        <f t="shared" si="73"/>
        <v>0</v>
      </c>
      <c r="DB116" s="70"/>
      <c r="DC116" s="71"/>
      <c r="DD116" s="72" t="s">
        <v>274</v>
      </c>
      <c r="DE116">
        <f t="shared" si="45"/>
        <v>42946716</v>
      </c>
      <c r="DF116">
        <f t="shared" si="46"/>
        <v>10736679</v>
      </c>
      <c r="DH116" s="67"/>
    </row>
    <row r="117" spans="1:112" ht="4.2" customHeight="1" thickBot="1" x14ac:dyDescent="0.35">
      <c r="B117" s="18"/>
      <c r="C117" s="20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20"/>
    </row>
    <row r="118" spans="1:112" x14ac:dyDescent="0.3">
      <c r="B118" s="7" t="s">
        <v>383</v>
      </c>
      <c r="C118" s="9"/>
      <c r="D118" s="27">
        <f>COUNTA(D3:D6)</f>
        <v>4</v>
      </c>
      <c r="E118" s="28">
        <f t="shared" ref="E118:J118" si="75">COUNTA(E3:E6)</f>
        <v>4</v>
      </c>
      <c r="F118" s="28">
        <f t="shared" si="75"/>
        <v>4</v>
      </c>
      <c r="G118" s="28">
        <f t="shared" si="75"/>
        <v>4</v>
      </c>
      <c r="H118" s="28">
        <f t="shared" si="75"/>
        <v>4</v>
      </c>
      <c r="I118" s="28">
        <f t="shared" si="75"/>
        <v>4</v>
      </c>
      <c r="J118" s="28">
        <f t="shared" si="75"/>
        <v>4</v>
      </c>
      <c r="K118" s="28">
        <f t="shared" ref="K118:BV118" si="76">COUNTA(K3:K6)</f>
        <v>4</v>
      </c>
      <c r="L118" s="28">
        <f t="shared" si="76"/>
        <v>4</v>
      </c>
      <c r="M118" s="28">
        <f t="shared" si="76"/>
        <v>4</v>
      </c>
      <c r="N118" s="28">
        <f t="shared" si="76"/>
        <v>3</v>
      </c>
      <c r="O118" s="28">
        <f t="shared" si="76"/>
        <v>4</v>
      </c>
      <c r="P118" s="28">
        <f t="shared" si="76"/>
        <v>3</v>
      </c>
      <c r="Q118" s="28">
        <f t="shared" si="76"/>
        <v>3</v>
      </c>
      <c r="R118" s="28">
        <f t="shared" si="76"/>
        <v>4</v>
      </c>
      <c r="S118" s="28">
        <f t="shared" si="76"/>
        <v>4</v>
      </c>
      <c r="T118" s="28">
        <f t="shared" si="76"/>
        <v>3</v>
      </c>
      <c r="U118" s="28">
        <f t="shared" si="76"/>
        <v>4</v>
      </c>
      <c r="V118" s="28">
        <f t="shared" si="76"/>
        <v>4</v>
      </c>
      <c r="W118" s="28">
        <f t="shared" si="76"/>
        <v>4</v>
      </c>
      <c r="X118" s="28">
        <f t="shared" si="76"/>
        <v>4</v>
      </c>
      <c r="Y118" s="28">
        <f t="shared" si="76"/>
        <v>4</v>
      </c>
      <c r="Z118" s="28">
        <f t="shared" si="76"/>
        <v>3</v>
      </c>
      <c r="AA118" s="28">
        <f t="shared" si="76"/>
        <v>3</v>
      </c>
      <c r="AB118" s="28">
        <f t="shared" si="76"/>
        <v>4</v>
      </c>
      <c r="AC118" s="28">
        <f t="shared" si="76"/>
        <v>4</v>
      </c>
      <c r="AD118" s="28">
        <f t="shared" si="76"/>
        <v>4</v>
      </c>
      <c r="AE118" s="28">
        <f t="shared" si="76"/>
        <v>4</v>
      </c>
      <c r="AF118" s="28">
        <f t="shared" si="76"/>
        <v>4</v>
      </c>
      <c r="AG118" s="28">
        <f t="shared" si="76"/>
        <v>3</v>
      </c>
      <c r="AH118" s="28">
        <f t="shared" si="76"/>
        <v>4</v>
      </c>
      <c r="AI118" s="28">
        <f t="shared" si="76"/>
        <v>3</v>
      </c>
      <c r="AJ118" s="28">
        <f t="shared" si="76"/>
        <v>4</v>
      </c>
      <c r="AK118" s="28">
        <f t="shared" si="76"/>
        <v>4</v>
      </c>
      <c r="AL118" s="28">
        <f t="shared" si="76"/>
        <v>3</v>
      </c>
      <c r="AM118" s="28">
        <f t="shared" si="76"/>
        <v>3</v>
      </c>
      <c r="AN118" s="28">
        <f t="shared" si="76"/>
        <v>3</v>
      </c>
      <c r="AO118" s="28">
        <f t="shared" si="76"/>
        <v>4</v>
      </c>
      <c r="AP118" s="28">
        <f t="shared" si="76"/>
        <v>3</v>
      </c>
      <c r="AQ118" s="28">
        <f t="shared" si="76"/>
        <v>4</v>
      </c>
      <c r="AR118" s="28">
        <f t="shared" si="76"/>
        <v>4</v>
      </c>
      <c r="AS118" s="28">
        <f t="shared" si="76"/>
        <v>4</v>
      </c>
      <c r="AT118" s="28">
        <f t="shared" si="76"/>
        <v>3</v>
      </c>
      <c r="AU118" s="28">
        <f t="shared" si="76"/>
        <v>4</v>
      </c>
      <c r="AV118" s="28">
        <f t="shared" si="76"/>
        <v>3</v>
      </c>
      <c r="AW118" s="28">
        <f t="shared" si="76"/>
        <v>3</v>
      </c>
      <c r="AX118" s="28">
        <f t="shared" si="76"/>
        <v>4</v>
      </c>
      <c r="AY118" s="28">
        <f t="shared" si="76"/>
        <v>4</v>
      </c>
      <c r="AZ118" s="28">
        <f t="shared" si="76"/>
        <v>4</v>
      </c>
      <c r="BA118" s="28">
        <f t="shared" si="76"/>
        <v>3</v>
      </c>
      <c r="BB118" s="28">
        <f t="shared" si="76"/>
        <v>4</v>
      </c>
      <c r="BC118" s="28">
        <f t="shared" si="76"/>
        <v>4</v>
      </c>
      <c r="BD118" s="28">
        <f t="shared" si="76"/>
        <v>3</v>
      </c>
      <c r="BE118" s="28">
        <f t="shared" si="76"/>
        <v>4</v>
      </c>
      <c r="BF118" s="28">
        <f t="shared" si="76"/>
        <v>4</v>
      </c>
      <c r="BG118" s="28">
        <f t="shared" si="76"/>
        <v>3</v>
      </c>
      <c r="BH118" s="28">
        <f t="shared" si="76"/>
        <v>4</v>
      </c>
      <c r="BI118" s="28">
        <f t="shared" si="76"/>
        <v>4</v>
      </c>
      <c r="BJ118" s="28">
        <f t="shared" si="76"/>
        <v>3</v>
      </c>
      <c r="BK118" s="28">
        <f t="shared" si="76"/>
        <v>3</v>
      </c>
      <c r="BL118" s="28">
        <f t="shared" si="76"/>
        <v>3</v>
      </c>
      <c r="BM118" s="28">
        <f t="shared" si="76"/>
        <v>4</v>
      </c>
      <c r="BN118" s="28">
        <f t="shared" si="76"/>
        <v>4</v>
      </c>
      <c r="BO118" s="28">
        <f t="shared" si="76"/>
        <v>3</v>
      </c>
      <c r="BP118" s="28">
        <f t="shared" si="76"/>
        <v>3</v>
      </c>
      <c r="BQ118" s="28">
        <f t="shared" si="76"/>
        <v>4</v>
      </c>
      <c r="BR118" s="28">
        <f t="shared" si="76"/>
        <v>4</v>
      </c>
      <c r="BS118" s="28">
        <f t="shared" si="76"/>
        <v>4</v>
      </c>
      <c r="BT118" s="28">
        <f t="shared" si="76"/>
        <v>3</v>
      </c>
      <c r="BU118" s="28">
        <f t="shared" si="76"/>
        <v>3</v>
      </c>
      <c r="BV118" s="28">
        <f t="shared" si="76"/>
        <v>4</v>
      </c>
      <c r="BW118" s="28">
        <f t="shared" ref="BW118:DA118" si="77">COUNTA(BW3:BW6)</f>
        <v>4</v>
      </c>
      <c r="BX118" s="28">
        <f t="shared" si="77"/>
        <v>4</v>
      </c>
      <c r="BY118" s="28">
        <f t="shared" si="77"/>
        <v>4</v>
      </c>
      <c r="BZ118" s="28">
        <f t="shared" si="77"/>
        <v>4</v>
      </c>
      <c r="CA118" s="28">
        <f t="shared" si="77"/>
        <v>4</v>
      </c>
      <c r="CB118" s="28">
        <f t="shared" si="77"/>
        <v>4</v>
      </c>
      <c r="CC118" s="28">
        <f t="shared" si="77"/>
        <v>3</v>
      </c>
      <c r="CD118" s="28">
        <f t="shared" si="77"/>
        <v>4</v>
      </c>
      <c r="CE118" s="28">
        <f t="shared" si="77"/>
        <v>3</v>
      </c>
      <c r="CF118" s="28">
        <f t="shared" si="77"/>
        <v>4</v>
      </c>
      <c r="CG118" s="28">
        <f t="shared" si="77"/>
        <v>4</v>
      </c>
      <c r="CH118" s="28">
        <f t="shared" si="77"/>
        <v>4</v>
      </c>
      <c r="CI118" s="28">
        <f t="shared" si="77"/>
        <v>4</v>
      </c>
      <c r="CJ118" s="28">
        <f t="shared" si="77"/>
        <v>4</v>
      </c>
      <c r="CK118" s="28">
        <f t="shared" si="77"/>
        <v>3</v>
      </c>
      <c r="CL118" s="28">
        <f t="shared" si="77"/>
        <v>4</v>
      </c>
      <c r="CM118" s="28">
        <f t="shared" si="77"/>
        <v>4</v>
      </c>
      <c r="CN118" s="28">
        <f t="shared" si="77"/>
        <v>3</v>
      </c>
      <c r="CO118" s="28">
        <f t="shared" si="77"/>
        <v>2</v>
      </c>
      <c r="CP118" s="28">
        <f t="shared" si="77"/>
        <v>4</v>
      </c>
      <c r="CQ118" s="28">
        <f t="shared" si="77"/>
        <v>3</v>
      </c>
      <c r="CR118" s="28">
        <f t="shared" si="77"/>
        <v>4</v>
      </c>
      <c r="CS118" s="28">
        <f t="shared" si="77"/>
        <v>4</v>
      </c>
      <c r="CT118" s="28">
        <f t="shared" si="77"/>
        <v>4</v>
      </c>
      <c r="CU118" s="28">
        <f t="shared" si="77"/>
        <v>4</v>
      </c>
      <c r="CV118" s="28">
        <f t="shared" si="77"/>
        <v>3</v>
      </c>
      <c r="CW118" s="28">
        <f t="shared" si="77"/>
        <v>3</v>
      </c>
      <c r="CX118" s="28">
        <f t="shared" si="77"/>
        <v>3</v>
      </c>
      <c r="CY118" s="28">
        <f t="shared" si="77"/>
        <v>2</v>
      </c>
      <c r="CZ118" s="28">
        <f t="shared" si="77"/>
        <v>4</v>
      </c>
      <c r="DA118" s="29">
        <f t="shared" si="77"/>
        <v>3</v>
      </c>
    </row>
    <row r="119" spans="1:112" ht="15" thickBot="1" x14ac:dyDescent="0.35">
      <c r="B119" s="7" t="s">
        <v>389</v>
      </c>
      <c r="C119" s="9"/>
      <c r="D119" s="12">
        <f>D118^-1</f>
        <v>0.25</v>
      </c>
      <c r="E119" s="13">
        <f t="shared" ref="E119:BP119" si="78">E118^-1</f>
        <v>0.25</v>
      </c>
      <c r="F119" s="13">
        <f t="shared" si="78"/>
        <v>0.25</v>
      </c>
      <c r="G119" s="13">
        <f t="shared" si="78"/>
        <v>0.25</v>
      </c>
      <c r="H119" s="13">
        <f t="shared" si="78"/>
        <v>0.25</v>
      </c>
      <c r="I119" s="13">
        <f t="shared" si="78"/>
        <v>0.25</v>
      </c>
      <c r="J119" s="13">
        <f t="shared" si="78"/>
        <v>0.25</v>
      </c>
      <c r="K119" s="13">
        <f t="shared" si="78"/>
        <v>0.25</v>
      </c>
      <c r="L119" s="13">
        <f t="shared" si="78"/>
        <v>0.25</v>
      </c>
      <c r="M119" s="13">
        <f t="shared" si="78"/>
        <v>0.25</v>
      </c>
      <c r="N119" s="13">
        <f t="shared" si="78"/>
        <v>0.33333333333333331</v>
      </c>
      <c r="O119" s="13">
        <f t="shared" si="78"/>
        <v>0.25</v>
      </c>
      <c r="P119" s="13">
        <f t="shared" si="78"/>
        <v>0.33333333333333331</v>
      </c>
      <c r="Q119" s="13">
        <f t="shared" si="78"/>
        <v>0.33333333333333331</v>
      </c>
      <c r="R119" s="13">
        <f t="shared" si="78"/>
        <v>0.25</v>
      </c>
      <c r="S119" s="13">
        <f t="shared" si="78"/>
        <v>0.25</v>
      </c>
      <c r="T119" s="13">
        <f t="shared" si="78"/>
        <v>0.33333333333333331</v>
      </c>
      <c r="U119" s="13">
        <f t="shared" si="78"/>
        <v>0.25</v>
      </c>
      <c r="V119" s="13">
        <f t="shared" si="78"/>
        <v>0.25</v>
      </c>
      <c r="W119" s="13">
        <f t="shared" si="78"/>
        <v>0.25</v>
      </c>
      <c r="X119" s="13">
        <f t="shared" si="78"/>
        <v>0.25</v>
      </c>
      <c r="Y119" s="13">
        <f t="shared" si="78"/>
        <v>0.25</v>
      </c>
      <c r="Z119" s="13">
        <f t="shared" si="78"/>
        <v>0.33333333333333331</v>
      </c>
      <c r="AA119" s="13">
        <f t="shared" si="78"/>
        <v>0.33333333333333331</v>
      </c>
      <c r="AB119" s="13">
        <f t="shared" si="78"/>
        <v>0.25</v>
      </c>
      <c r="AC119" s="13">
        <f t="shared" si="78"/>
        <v>0.25</v>
      </c>
      <c r="AD119" s="13">
        <f t="shared" si="78"/>
        <v>0.25</v>
      </c>
      <c r="AE119" s="13">
        <f t="shared" si="78"/>
        <v>0.25</v>
      </c>
      <c r="AF119" s="13">
        <f t="shared" si="78"/>
        <v>0.25</v>
      </c>
      <c r="AG119" s="13">
        <f t="shared" si="78"/>
        <v>0.33333333333333331</v>
      </c>
      <c r="AH119" s="13">
        <f t="shared" si="78"/>
        <v>0.25</v>
      </c>
      <c r="AI119" s="13">
        <f t="shared" si="78"/>
        <v>0.33333333333333331</v>
      </c>
      <c r="AJ119" s="13">
        <f t="shared" si="78"/>
        <v>0.25</v>
      </c>
      <c r="AK119" s="13">
        <f t="shared" si="78"/>
        <v>0.25</v>
      </c>
      <c r="AL119" s="13">
        <f t="shared" si="78"/>
        <v>0.33333333333333331</v>
      </c>
      <c r="AM119" s="13">
        <f t="shared" si="78"/>
        <v>0.33333333333333331</v>
      </c>
      <c r="AN119" s="13">
        <f t="shared" si="78"/>
        <v>0.33333333333333331</v>
      </c>
      <c r="AO119" s="13">
        <f t="shared" si="78"/>
        <v>0.25</v>
      </c>
      <c r="AP119" s="13">
        <f t="shared" si="78"/>
        <v>0.33333333333333331</v>
      </c>
      <c r="AQ119" s="13">
        <f t="shared" si="78"/>
        <v>0.25</v>
      </c>
      <c r="AR119" s="13">
        <f t="shared" si="78"/>
        <v>0.25</v>
      </c>
      <c r="AS119" s="13">
        <f t="shared" si="78"/>
        <v>0.25</v>
      </c>
      <c r="AT119" s="13">
        <f t="shared" si="78"/>
        <v>0.33333333333333331</v>
      </c>
      <c r="AU119" s="13">
        <f t="shared" si="78"/>
        <v>0.25</v>
      </c>
      <c r="AV119" s="13">
        <f t="shared" si="78"/>
        <v>0.33333333333333331</v>
      </c>
      <c r="AW119" s="13">
        <f t="shared" si="78"/>
        <v>0.33333333333333331</v>
      </c>
      <c r="AX119" s="13">
        <f t="shared" si="78"/>
        <v>0.25</v>
      </c>
      <c r="AY119" s="13">
        <f t="shared" si="78"/>
        <v>0.25</v>
      </c>
      <c r="AZ119" s="13">
        <f t="shared" si="78"/>
        <v>0.25</v>
      </c>
      <c r="BA119" s="13">
        <f t="shared" si="78"/>
        <v>0.33333333333333331</v>
      </c>
      <c r="BB119" s="13">
        <f t="shared" si="78"/>
        <v>0.25</v>
      </c>
      <c r="BC119" s="13">
        <f t="shared" si="78"/>
        <v>0.25</v>
      </c>
      <c r="BD119" s="13">
        <f t="shared" si="78"/>
        <v>0.33333333333333331</v>
      </c>
      <c r="BE119" s="13">
        <f t="shared" si="78"/>
        <v>0.25</v>
      </c>
      <c r="BF119" s="13">
        <f t="shared" si="78"/>
        <v>0.25</v>
      </c>
      <c r="BG119" s="13">
        <f t="shared" si="78"/>
        <v>0.33333333333333331</v>
      </c>
      <c r="BH119" s="13">
        <f t="shared" si="78"/>
        <v>0.25</v>
      </c>
      <c r="BI119" s="13">
        <f t="shared" si="78"/>
        <v>0.25</v>
      </c>
      <c r="BJ119" s="13">
        <f t="shared" si="78"/>
        <v>0.33333333333333331</v>
      </c>
      <c r="BK119" s="13">
        <f t="shared" si="78"/>
        <v>0.33333333333333331</v>
      </c>
      <c r="BL119" s="13">
        <f t="shared" si="78"/>
        <v>0.33333333333333331</v>
      </c>
      <c r="BM119" s="13">
        <f t="shared" si="78"/>
        <v>0.25</v>
      </c>
      <c r="BN119" s="13">
        <f t="shared" si="78"/>
        <v>0.25</v>
      </c>
      <c r="BO119" s="13">
        <f t="shared" si="78"/>
        <v>0.33333333333333331</v>
      </c>
      <c r="BP119" s="13">
        <f t="shared" si="78"/>
        <v>0.33333333333333331</v>
      </c>
      <c r="BQ119" s="13">
        <f t="shared" ref="BQ119:DA119" si="79">BQ118^-1</f>
        <v>0.25</v>
      </c>
      <c r="BR119" s="13">
        <f t="shared" si="79"/>
        <v>0.25</v>
      </c>
      <c r="BS119" s="13">
        <f t="shared" si="79"/>
        <v>0.25</v>
      </c>
      <c r="BT119" s="13">
        <f t="shared" si="79"/>
        <v>0.33333333333333331</v>
      </c>
      <c r="BU119" s="13">
        <f t="shared" si="79"/>
        <v>0.33333333333333331</v>
      </c>
      <c r="BV119" s="13">
        <f t="shared" si="79"/>
        <v>0.25</v>
      </c>
      <c r="BW119" s="13">
        <f t="shared" si="79"/>
        <v>0.25</v>
      </c>
      <c r="BX119" s="13">
        <f t="shared" si="79"/>
        <v>0.25</v>
      </c>
      <c r="BY119" s="13">
        <f t="shared" si="79"/>
        <v>0.25</v>
      </c>
      <c r="BZ119" s="13">
        <f t="shared" si="79"/>
        <v>0.25</v>
      </c>
      <c r="CA119" s="13">
        <f t="shared" si="79"/>
        <v>0.25</v>
      </c>
      <c r="CB119" s="13">
        <f t="shared" si="79"/>
        <v>0.25</v>
      </c>
      <c r="CC119" s="13">
        <f t="shared" si="79"/>
        <v>0.33333333333333331</v>
      </c>
      <c r="CD119" s="13">
        <f t="shared" si="79"/>
        <v>0.25</v>
      </c>
      <c r="CE119" s="13">
        <f t="shared" si="79"/>
        <v>0.33333333333333331</v>
      </c>
      <c r="CF119" s="13">
        <f t="shared" si="79"/>
        <v>0.25</v>
      </c>
      <c r="CG119" s="13">
        <f t="shared" si="79"/>
        <v>0.25</v>
      </c>
      <c r="CH119" s="13">
        <f t="shared" si="79"/>
        <v>0.25</v>
      </c>
      <c r="CI119" s="13">
        <f t="shared" si="79"/>
        <v>0.25</v>
      </c>
      <c r="CJ119" s="13">
        <f t="shared" si="79"/>
        <v>0.25</v>
      </c>
      <c r="CK119" s="13">
        <f t="shared" si="79"/>
        <v>0.33333333333333331</v>
      </c>
      <c r="CL119" s="13">
        <f t="shared" si="79"/>
        <v>0.25</v>
      </c>
      <c r="CM119" s="13">
        <f t="shared" si="79"/>
        <v>0.25</v>
      </c>
      <c r="CN119" s="13">
        <f t="shared" si="79"/>
        <v>0.33333333333333331</v>
      </c>
      <c r="CO119" s="13">
        <f t="shared" si="79"/>
        <v>0.5</v>
      </c>
      <c r="CP119" s="13">
        <f t="shared" si="79"/>
        <v>0.25</v>
      </c>
      <c r="CQ119" s="13">
        <f t="shared" si="79"/>
        <v>0.33333333333333331</v>
      </c>
      <c r="CR119" s="13">
        <f t="shared" si="79"/>
        <v>0.25</v>
      </c>
      <c r="CS119" s="13">
        <f t="shared" si="79"/>
        <v>0.25</v>
      </c>
      <c r="CT119" s="13">
        <f t="shared" si="79"/>
        <v>0.25</v>
      </c>
      <c r="CU119" s="13">
        <f t="shared" si="79"/>
        <v>0.25</v>
      </c>
      <c r="CV119" s="13">
        <f t="shared" si="79"/>
        <v>0.33333333333333331</v>
      </c>
      <c r="CW119" s="13">
        <f t="shared" si="79"/>
        <v>0.33333333333333331</v>
      </c>
      <c r="CX119" s="13">
        <f t="shared" si="79"/>
        <v>0.33333333333333331</v>
      </c>
      <c r="CY119" s="13">
        <f t="shared" si="79"/>
        <v>0.5</v>
      </c>
      <c r="CZ119" s="13">
        <f t="shared" si="79"/>
        <v>0.25</v>
      </c>
      <c r="DA119" s="14">
        <f t="shared" si="79"/>
        <v>0.33333333333333331</v>
      </c>
      <c r="DC119" t="s">
        <v>414</v>
      </c>
      <c r="DD119" s="2" t="s">
        <v>415</v>
      </c>
      <c r="DE119" s="2" t="s">
        <v>416</v>
      </c>
    </row>
    <row r="120" spans="1:112" x14ac:dyDescent="0.3">
      <c r="B120" s="7" t="s">
        <v>384</v>
      </c>
      <c r="C120" s="9"/>
      <c r="D120" s="8">
        <f t="shared" ref="D120:AI120" si="80">D118-SUM(D111:D116)</f>
        <v>4</v>
      </c>
      <c r="E120" s="8">
        <f t="shared" si="80"/>
        <v>3</v>
      </c>
      <c r="F120" s="8">
        <f t="shared" si="80"/>
        <v>4</v>
      </c>
      <c r="G120" s="8">
        <f t="shared" si="80"/>
        <v>4</v>
      </c>
      <c r="H120" s="8">
        <f t="shared" si="80"/>
        <v>3</v>
      </c>
      <c r="I120" s="8">
        <f t="shared" si="80"/>
        <v>3</v>
      </c>
      <c r="J120" s="8">
        <f t="shared" si="80"/>
        <v>4</v>
      </c>
      <c r="K120" s="8">
        <f t="shared" si="80"/>
        <v>4</v>
      </c>
      <c r="L120" s="8">
        <f t="shared" si="80"/>
        <v>4</v>
      </c>
      <c r="M120" s="8">
        <f t="shared" si="80"/>
        <v>3</v>
      </c>
      <c r="N120" s="8">
        <f t="shared" si="80"/>
        <v>3</v>
      </c>
      <c r="O120" s="8">
        <f t="shared" si="80"/>
        <v>1</v>
      </c>
      <c r="P120" s="8">
        <f t="shared" si="80"/>
        <v>3</v>
      </c>
      <c r="Q120" s="8">
        <f t="shared" si="80"/>
        <v>3</v>
      </c>
      <c r="R120" s="8">
        <f t="shared" si="80"/>
        <v>3</v>
      </c>
      <c r="S120" s="8">
        <f t="shared" si="80"/>
        <v>3</v>
      </c>
      <c r="T120" s="8">
        <f t="shared" si="80"/>
        <v>3</v>
      </c>
      <c r="U120" s="8">
        <f t="shared" si="80"/>
        <v>4</v>
      </c>
      <c r="V120" s="8">
        <f t="shared" si="80"/>
        <v>4</v>
      </c>
      <c r="W120" s="8">
        <f t="shared" si="80"/>
        <v>4</v>
      </c>
      <c r="X120" s="8">
        <f t="shared" si="80"/>
        <v>4</v>
      </c>
      <c r="Y120" s="8">
        <f t="shared" si="80"/>
        <v>3</v>
      </c>
      <c r="Z120" s="8">
        <f t="shared" si="80"/>
        <v>3</v>
      </c>
      <c r="AA120" s="8">
        <f t="shared" si="80"/>
        <v>3</v>
      </c>
      <c r="AB120" s="8">
        <f t="shared" si="80"/>
        <v>4</v>
      </c>
      <c r="AC120" s="8">
        <f t="shared" si="80"/>
        <v>3</v>
      </c>
      <c r="AD120" s="8">
        <f t="shared" si="80"/>
        <v>4</v>
      </c>
      <c r="AE120" s="8">
        <f t="shared" si="80"/>
        <v>4</v>
      </c>
      <c r="AF120" s="8">
        <f t="shared" si="80"/>
        <v>4</v>
      </c>
      <c r="AG120" s="8">
        <f t="shared" si="80"/>
        <v>2</v>
      </c>
      <c r="AH120" s="8">
        <f t="shared" si="80"/>
        <v>4</v>
      </c>
      <c r="AI120" s="8">
        <f t="shared" si="80"/>
        <v>3</v>
      </c>
      <c r="AJ120" s="8">
        <f t="shared" ref="AJ120:BO120" si="81">AJ118-SUM(AJ111:AJ116)</f>
        <v>4</v>
      </c>
      <c r="AK120" s="8">
        <f t="shared" si="81"/>
        <v>4</v>
      </c>
      <c r="AL120" s="8">
        <f t="shared" si="81"/>
        <v>3</v>
      </c>
      <c r="AM120" s="8">
        <f t="shared" si="81"/>
        <v>3</v>
      </c>
      <c r="AN120" s="8">
        <f t="shared" si="81"/>
        <v>3</v>
      </c>
      <c r="AO120" s="8">
        <f t="shared" si="81"/>
        <v>4</v>
      </c>
      <c r="AP120" s="8">
        <f t="shared" si="81"/>
        <v>3</v>
      </c>
      <c r="AQ120" s="8">
        <f t="shared" si="81"/>
        <v>3</v>
      </c>
      <c r="AR120" s="8">
        <f t="shared" si="81"/>
        <v>4</v>
      </c>
      <c r="AS120" s="8">
        <f t="shared" si="81"/>
        <v>3</v>
      </c>
      <c r="AT120" s="8">
        <f t="shared" si="81"/>
        <v>3</v>
      </c>
      <c r="AU120" s="8">
        <f t="shared" si="81"/>
        <v>4</v>
      </c>
      <c r="AV120" s="8">
        <f t="shared" si="81"/>
        <v>3</v>
      </c>
      <c r="AW120" s="8">
        <f t="shared" si="81"/>
        <v>3</v>
      </c>
      <c r="AX120" s="8">
        <f t="shared" si="81"/>
        <v>3</v>
      </c>
      <c r="AY120" s="8">
        <f t="shared" si="81"/>
        <v>4</v>
      </c>
      <c r="AZ120" s="8">
        <f t="shared" si="81"/>
        <v>3</v>
      </c>
      <c r="BA120" s="8">
        <f t="shared" si="81"/>
        <v>3</v>
      </c>
      <c r="BB120" s="8">
        <f t="shared" si="81"/>
        <v>4</v>
      </c>
      <c r="BC120" s="8">
        <f t="shared" si="81"/>
        <v>4</v>
      </c>
      <c r="BD120" s="8">
        <f t="shared" si="81"/>
        <v>3</v>
      </c>
      <c r="BE120" s="8">
        <f t="shared" si="81"/>
        <v>4</v>
      </c>
      <c r="BF120" s="8">
        <f t="shared" si="81"/>
        <v>4</v>
      </c>
      <c r="BG120" s="8">
        <f t="shared" si="81"/>
        <v>3</v>
      </c>
      <c r="BH120" s="8">
        <f t="shared" si="81"/>
        <v>3</v>
      </c>
      <c r="BI120" s="8">
        <f t="shared" si="81"/>
        <v>4</v>
      </c>
      <c r="BJ120" s="8">
        <f t="shared" si="81"/>
        <v>3</v>
      </c>
      <c r="BK120" s="8">
        <f t="shared" si="81"/>
        <v>3</v>
      </c>
      <c r="BL120" s="8">
        <f t="shared" si="81"/>
        <v>3</v>
      </c>
      <c r="BM120" s="8">
        <f t="shared" si="81"/>
        <v>4</v>
      </c>
      <c r="BN120" s="8">
        <f t="shared" si="81"/>
        <v>4</v>
      </c>
      <c r="BO120" s="8">
        <f t="shared" si="81"/>
        <v>2</v>
      </c>
      <c r="BP120" s="8">
        <f t="shared" ref="BP120:CU120" si="82">BP118-SUM(BP111:BP116)</f>
        <v>3</v>
      </c>
      <c r="BQ120" s="8">
        <f t="shared" si="82"/>
        <v>4</v>
      </c>
      <c r="BR120" s="8">
        <f t="shared" si="82"/>
        <v>4</v>
      </c>
      <c r="BS120" s="8">
        <f t="shared" si="82"/>
        <v>4</v>
      </c>
      <c r="BT120" s="8">
        <f t="shared" si="82"/>
        <v>3</v>
      </c>
      <c r="BU120" s="8">
        <f t="shared" si="82"/>
        <v>3</v>
      </c>
      <c r="BV120" s="8">
        <f t="shared" si="82"/>
        <v>3</v>
      </c>
      <c r="BW120" s="8">
        <f t="shared" si="82"/>
        <v>4</v>
      </c>
      <c r="BX120" s="8">
        <f t="shared" si="82"/>
        <v>4</v>
      </c>
      <c r="BY120" s="8">
        <f t="shared" si="82"/>
        <v>4</v>
      </c>
      <c r="BZ120" s="8">
        <f t="shared" si="82"/>
        <v>4</v>
      </c>
      <c r="CA120" s="8">
        <f t="shared" si="82"/>
        <v>4</v>
      </c>
      <c r="CB120" s="8">
        <f t="shared" si="82"/>
        <v>4</v>
      </c>
      <c r="CC120" s="8">
        <f t="shared" si="82"/>
        <v>3</v>
      </c>
      <c r="CD120" s="8">
        <f t="shared" si="82"/>
        <v>4</v>
      </c>
      <c r="CE120" s="8">
        <f t="shared" si="82"/>
        <v>3</v>
      </c>
      <c r="CF120" s="8">
        <f t="shared" si="82"/>
        <v>4</v>
      </c>
      <c r="CG120" s="8">
        <f t="shared" si="82"/>
        <v>2</v>
      </c>
      <c r="CH120" s="8">
        <f t="shared" si="82"/>
        <v>4</v>
      </c>
      <c r="CI120" s="8">
        <f t="shared" si="82"/>
        <v>3</v>
      </c>
      <c r="CJ120" s="8">
        <f t="shared" si="82"/>
        <v>4</v>
      </c>
      <c r="CK120" s="8">
        <f t="shared" si="82"/>
        <v>3</v>
      </c>
      <c r="CL120" s="8">
        <f t="shared" si="82"/>
        <v>4</v>
      </c>
      <c r="CM120" s="8">
        <f t="shared" si="82"/>
        <v>3</v>
      </c>
      <c r="CN120" s="8">
        <f t="shared" si="82"/>
        <v>2</v>
      </c>
      <c r="CO120" s="8">
        <f t="shared" si="82"/>
        <v>2</v>
      </c>
      <c r="CP120" s="8">
        <f t="shared" si="82"/>
        <v>4</v>
      </c>
      <c r="CQ120" s="8">
        <f t="shared" si="82"/>
        <v>3</v>
      </c>
      <c r="CR120" s="8">
        <f t="shared" si="82"/>
        <v>3</v>
      </c>
      <c r="CS120" s="8">
        <f t="shared" si="82"/>
        <v>4</v>
      </c>
      <c r="CT120" s="8">
        <f t="shared" si="82"/>
        <v>4</v>
      </c>
      <c r="CU120" s="8">
        <f t="shared" si="82"/>
        <v>4</v>
      </c>
      <c r="CV120" s="8">
        <f t="shared" ref="CV120:DA120" si="83">CV118-SUM(CV111:CV116)</f>
        <v>3</v>
      </c>
      <c r="CW120" s="8">
        <f t="shared" si="83"/>
        <v>2</v>
      </c>
      <c r="CX120" s="8">
        <f t="shared" si="83"/>
        <v>3</v>
      </c>
      <c r="CY120" s="8">
        <f t="shared" si="83"/>
        <v>2</v>
      </c>
      <c r="CZ120" s="8">
        <f t="shared" si="83"/>
        <v>4</v>
      </c>
      <c r="DA120" s="9">
        <f t="shared" si="83"/>
        <v>3</v>
      </c>
      <c r="DC120">
        <f>AVERAGE(D120:DA120)</f>
        <v>3.3725490196078431</v>
      </c>
      <c r="DD120">
        <f>MEDIAN(D120:DA120)</f>
        <v>3</v>
      </c>
      <c r="DE120">
        <f>_xlfn.STDEV.P(D120:DA120)</f>
        <v>0.65561778420786232</v>
      </c>
    </row>
    <row r="121" spans="1:112" ht="15" thickBot="1" x14ac:dyDescent="0.35">
      <c r="B121" s="12" t="s">
        <v>389</v>
      </c>
      <c r="C121" s="14"/>
      <c r="D121" s="13">
        <f>D120^-1</f>
        <v>0.25</v>
      </c>
      <c r="E121" s="13">
        <f t="shared" ref="E121:BP121" si="84">E120^-1</f>
        <v>0.33333333333333331</v>
      </c>
      <c r="F121" s="13">
        <f t="shared" si="84"/>
        <v>0.25</v>
      </c>
      <c r="G121" s="13">
        <f t="shared" si="84"/>
        <v>0.25</v>
      </c>
      <c r="H121" s="13">
        <f t="shared" si="84"/>
        <v>0.33333333333333331</v>
      </c>
      <c r="I121" s="13">
        <f t="shared" si="84"/>
        <v>0.33333333333333331</v>
      </c>
      <c r="J121" s="13">
        <f t="shared" si="84"/>
        <v>0.25</v>
      </c>
      <c r="K121" s="13">
        <f t="shared" si="84"/>
        <v>0.25</v>
      </c>
      <c r="L121" s="13">
        <f t="shared" si="84"/>
        <v>0.25</v>
      </c>
      <c r="M121" s="13">
        <f t="shared" si="84"/>
        <v>0.33333333333333331</v>
      </c>
      <c r="N121" s="13">
        <f t="shared" si="84"/>
        <v>0.33333333333333331</v>
      </c>
      <c r="O121" s="13">
        <f t="shared" si="84"/>
        <v>1</v>
      </c>
      <c r="P121" s="13">
        <f t="shared" si="84"/>
        <v>0.33333333333333331</v>
      </c>
      <c r="Q121" s="13">
        <f t="shared" si="84"/>
        <v>0.33333333333333331</v>
      </c>
      <c r="R121" s="13">
        <f t="shared" si="84"/>
        <v>0.33333333333333331</v>
      </c>
      <c r="S121" s="13">
        <f t="shared" si="84"/>
        <v>0.33333333333333331</v>
      </c>
      <c r="T121" s="13">
        <f t="shared" si="84"/>
        <v>0.33333333333333331</v>
      </c>
      <c r="U121" s="13">
        <f t="shared" si="84"/>
        <v>0.25</v>
      </c>
      <c r="V121" s="13">
        <f t="shared" si="84"/>
        <v>0.25</v>
      </c>
      <c r="W121" s="13">
        <f t="shared" si="84"/>
        <v>0.25</v>
      </c>
      <c r="X121" s="13">
        <f t="shared" si="84"/>
        <v>0.25</v>
      </c>
      <c r="Y121" s="13">
        <f t="shared" si="84"/>
        <v>0.33333333333333331</v>
      </c>
      <c r="Z121" s="13">
        <f t="shared" si="84"/>
        <v>0.33333333333333331</v>
      </c>
      <c r="AA121" s="13">
        <f t="shared" si="84"/>
        <v>0.33333333333333331</v>
      </c>
      <c r="AB121" s="13">
        <f t="shared" si="84"/>
        <v>0.25</v>
      </c>
      <c r="AC121" s="13">
        <f t="shared" si="84"/>
        <v>0.33333333333333331</v>
      </c>
      <c r="AD121" s="13">
        <f t="shared" si="84"/>
        <v>0.25</v>
      </c>
      <c r="AE121" s="13">
        <f t="shared" si="84"/>
        <v>0.25</v>
      </c>
      <c r="AF121" s="13">
        <f t="shared" si="84"/>
        <v>0.25</v>
      </c>
      <c r="AG121" s="13">
        <f t="shared" si="84"/>
        <v>0.5</v>
      </c>
      <c r="AH121" s="13">
        <f t="shared" si="84"/>
        <v>0.25</v>
      </c>
      <c r="AI121" s="13">
        <f t="shared" si="84"/>
        <v>0.33333333333333331</v>
      </c>
      <c r="AJ121" s="13">
        <f t="shared" si="84"/>
        <v>0.25</v>
      </c>
      <c r="AK121" s="13">
        <f t="shared" si="84"/>
        <v>0.25</v>
      </c>
      <c r="AL121" s="13">
        <f t="shared" si="84"/>
        <v>0.33333333333333331</v>
      </c>
      <c r="AM121" s="13">
        <f t="shared" si="84"/>
        <v>0.33333333333333331</v>
      </c>
      <c r="AN121" s="13">
        <f t="shared" si="84"/>
        <v>0.33333333333333331</v>
      </c>
      <c r="AO121" s="13">
        <f t="shared" si="84"/>
        <v>0.25</v>
      </c>
      <c r="AP121" s="13">
        <f t="shared" si="84"/>
        <v>0.33333333333333331</v>
      </c>
      <c r="AQ121" s="13">
        <f t="shared" si="84"/>
        <v>0.33333333333333331</v>
      </c>
      <c r="AR121" s="13">
        <f t="shared" si="84"/>
        <v>0.25</v>
      </c>
      <c r="AS121" s="13">
        <f t="shared" si="84"/>
        <v>0.33333333333333331</v>
      </c>
      <c r="AT121" s="13">
        <f t="shared" si="84"/>
        <v>0.33333333333333331</v>
      </c>
      <c r="AU121" s="13">
        <f t="shared" si="84"/>
        <v>0.25</v>
      </c>
      <c r="AV121" s="13">
        <f t="shared" si="84"/>
        <v>0.33333333333333331</v>
      </c>
      <c r="AW121" s="13">
        <f t="shared" si="84"/>
        <v>0.33333333333333331</v>
      </c>
      <c r="AX121" s="13">
        <f t="shared" si="84"/>
        <v>0.33333333333333331</v>
      </c>
      <c r="AY121" s="13">
        <f t="shared" si="84"/>
        <v>0.25</v>
      </c>
      <c r="AZ121" s="13">
        <f t="shared" si="84"/>
        <v>0.33333333333333331</v>
      </c>
      <c r="BA121" s="13">
        <f t="shared" si="84"/>
        <v>0.33333333333333331</v>
      </c>
      <c r="BB121" s="13">
        <f t="shared" si="84"/>
        <v>0.25</v>
      </c>
      <c r="BC121" s="13">
        <f t="shared" si="84"/>
        <v>0.25</v>
      </c>
      <c r="BD121" s="13">
        <f t="shared" si="84"/>
        <v>0.33333333333333331</v>
      </c>
      <c r="BE121" s="13">
        <f t="shared" si="84"/>
        <v>0.25</v>
      </c>
      <c r="BF121" s="13">
        <f t="shared" si="84"/>
        <v>0.25</v>
      </c>
      <c r="BG121" s="13">
        <f t="shared" si="84"/>
        <v>0.33333333333333331</v>
      </c>
      <c r="BH121" s="13">
        <f t="shared" si="84"/>
        <v>0.33333333333333331</v>
      </c>
      <c r="BI121" s="13">
        <f t="shared" si="84"/>
        <v>0.25</v>
      </c>
      <c r="BJ121" s="13">
        <f t="shared" si="84"/>
        <v>0.33333333333333331</v>
      </c>
      <c r="BK121" s="13">
        <f t="shared" si="84"/>
        <v>0.33333333333333331</v>
      </c>
      <c r="BL121" s="13">
        <f t="shared" si="84"/>
        <v>0.33333333333333331</v>
      </c>
      <c r="BM121" s="13">
        <f t="shared" si="84"/>
        <v>0.25</v>
      </c>
      <c r="BN121" s="13">
        <f t="shared" si="84"/>
        <v>0.25</v>
      </c>
      <c r="BO121" s="13">
        <f t="shared" si="84"/>
        <v>0.5</v>
      </c>
      <c r="BP121" s="13">
        <f t="shared" si="84"/>
        <v>0.33333333333333331</v>
      </c>
      <c r="BQ121" s="13">
        <f t="shared" ref="BQ121:DA121" si="85">BQ120^-1</f>
        <v>0.25</v>
      </c>
      <c r="BR121" s="13">
        <f t="shared" si="85"/>
        <v>0.25</v>
      </c>
      <c r="BS121" s="13">
        <f t="shared" si="85"/>
        <v>0.25</v>
      </c>
      <c r="BT121" s="13">
        <f t="shared" si="85"/>
        <v>0.33333333333333331</v>
      </c>
      <c r="BU121" s="13">
        <f t="shared" si="85"/>
        <v>0.33333333333333331</v>
      </c>
      <c r="BV121" s="13">
        <f t="shared" si="85"/>
        <v>0.33333333333333331</v>
      </c>
      <c r="BW121" s="13">
        <f t="shared" si="85"/>
        <v>0.25</v>
      </c>
      <c r="BX121" s="13">
        <f t="shared" si="85"/>
        <v>0.25</v>
      </c>
      <c r="BY121" s="13">
        <f t="shared" si="85"/>
        <v>0.25</v>
      </c>
      <c r="BZ121" s="13">
        <f t="shared" si="85"/>
        <v>0.25</v>
      </c>
      <c r="CA121" s="13">
        <f t="shared" si="85"/>
        <v>0.25</v>
      </c>
      <c r="CB121" s="13">
        <f t="shared" si="85"/>
        <v>0.25</v>
      </c>
      <c r="CC121" s="13">
        <f t="shared" si="85"/>
        <v>0.33333333333333331</v>
      </c>
      <c r="CD121" s="13">
        <f t="shared" si="85"/>
        <v>0.25</v>
      </c>
      <c r="CE121" s="13">
        <f t="shared" si="85"/>
        <v>0.33333333333333331</v>
      </c>
      <c r="CF121" s="13">
        <f t="shared" si="85"/>
        <v>0.25</v>
      </c>
      <c r="CG121" s="13">
        <f t="shared" si="85"/>
        <v>0.5</v>
      </c>
      <c r="CH121" s="13">
        <f t="shared" si="85"/>
        <v>0.25</v>
      </c>
      <c r="CI121" s="13">
        <f t="shared" si="85"/>
        <v>0.33333333333333331</v>
      </c>
      <c r="CJ121" s="13">
        <f t="shared" si="85"/>
        <v>0.25</v>
      </c>
      <c r="CK121" s="13">
        <f t="shared" si="85"/>
        <v>0.33333333333333331</v>
      </c>
      <c r="CL121" s="13">
        <f t="shared" si="85"/>
        <v>0.25</v>
      </c>
      <c r="CM121" s="13">
        <f t="shared" si="85"/>
        <v>0.33333333333333331</v>
      </c>
      <c r="CN121" s="13">
        <f t="shared" si="85"/>
        <v>0.5</v>
      </c>
      <c r="CO121" s="13">
        <f t="shared" si="85"/>
        <v>0.5</v>
      </c>
      <c r="CP121" s="13">
        <f t="shared" si="85"/>
        <v>0.25</v>
      </c>
      <c r="CQ121" s="13">
        <f t="shared" si="85"/>
        <v>0.33333333333333331</v>
      </c>
      <c r="CR121" s="13">
        <f t="shared" si="85"/>
        <v>0.33333333333333331</v>
      </c>
      <c r="CS121" s="13">
        <f t="shared" si="85"/>
        <v>0.25</v>
      </c>
      <c r="CT121" s="13">
        <f t="shared" si="85"/>
        <v>0.25</v>
      </c>
      <c r="CU121" s="13">
        <f t="shared" si="85"/>
        <v>0.25</v>
      </c>
      <c r="CV121" s="13">
        <f t="shared" si="85"/>
        <v>0.33333333333333331</v>
      </c>
      <c r="CW121" s="13">
        <f t="shared" si="85"/>
        <v>0.5</v>
      </c>
      <c r="CX121" s="13">
        <f t="shared" si="85"/>
        <v>0.33333333333333331</v>
      </c>
      <c r="CY121" s="13">
        <f t="shared" si="85"/>
        <v>0.5</v>
      </c>
      <c r="CZ121" s="13">
        <f t="shared" si="85"/>
        <v>0.25</v>
      </c>
      <c r="DA121" s="14">
        <f t="shared" si="85"/>
        <v>0.33333333333333331</v>
      </c>
    </row>
    <row r="122" spans="1:112" ht="15" thickBot="1" x14ac:dyDescent="0.35"/>
    <row r="123" spans="1:112" ht="15" thickBot="1" x14ac:dyDescent="0.35">
      <c r="C123" s="21"/>
      <c r="D123" s="35" t="s">
        <v>0</v>
      </c>
      <c r="E123" s="36" t="s">
        <v>1</v>
      </c>
      <c r="F123" s="36" t="s">
        <v>2</v>
      </c>
      <c r="G123" s="36" t="s">
        <v>8</v>
      </c>
      <c r="H123" s="36" t="s">
        <v>3</v>
      </c>
      <c r="I123" s="36" t="s">
        <v>4</v>
      </c>
      <c r="J123" s="36" t="s">
        <v>5</v>
      </c>
      <c r="K123" s="36" t="s">
        <v>7</v>
      </c>
      <c r="L123" s="36" t="s">
        <v>10</v>
      </c>
      <c r="M123" s="36" t="s">
        <v>24</v>
      </c>
      <c r="N123" s="36" t="s">
        <v>6</v>
      </c>
      <c r="O123" s="36" t="s">
        <v>9</v>
      </c>
      <c r="P123" s="36" t="s">
        <v>14</v>
      </c>
      <c r="Q123" s="36" t="s">
        <v>17</v>
      </c>
      <c r="R123" s="36" t="s">
        <v>20</v>
      </c>
      <c r="S123" s="36" t="s">
        <v>13</v>
      </c>
      <c r="T123" s="36" t="s">
        <v>15</v>
      </c>
      <c r="U123" s="36" t="s">
        <v>19</v>
      </c>
      <c r="V123" s="36" t="s">
        <v>16</v>
      </c>
      <c r="W123" s="36" t="s">
        <v>21</v>
      </c>
      <c r="X123" s="36" t="s">
        <v>46</v>
      </c>
      <c r="Y123" s="36" t="s">
        <v>34</v>
      </c>
      <c r="Z123" s="36" t="s">
        <v>51</v>
      </c>
      <c r="AA123" s="36" t="s">
        <v>23</v>
      </c>
      <c r="AB123" s="36" t="s">
        <v>11</v>
      </c>
      <c r="AC123" s="36" t="s">
        <v>30</v>
      </c>
      <c r="AD123" s="36" t="s">
        <v>12</v>
      </c>
      <c r="AE123" s="36" t="s">
        <v>32</v>
      </c>
      <c r="AF123" s="36" t="s">
        <v>33</v>
      </c>
      <c r="AG123" s="36" t="s">
        <v>27</v>
      </c>
      <c r="AH123" s="36" t="s">
        <v>31</v>
      </c>
      <c r="AI123" s="36" t="s">
        <v>71</v>
      </c>
      <c r="AJ123" s="36" t="s">
        <v>54</v>
      </c>
      <c r="AK123" s="36" t="s">
        <v>35</v>
      </c>
      <c r="AL123" s="36" t="s">
        <v>36</v>
      </c>
      <c r="AM123" s="36" t="s">
        <v>37</v>
      </c>
      <c r="AN123" s="36" t="s">
        <v>28</v>
      </c>
      <c r="AO123" s="36" t="s">
        <v>45</v>
      </c>
      <c r="AP123" s="36" t="s">
        <v>22</v>
      </c>
      <c r="AQ123" s="36" t="s">
        <v>26</v>
      </c>
      <c r="AR123" s="36" t="s">
        <v>39</v>
      </c>
      <c r="AS123" s="36" t="s">
        <v>42</v>
      </c>
      <c r="AT123" s="36" t="s">
        <v>60</v>
      </c>
      <c r="AU123" s="36" t="s">
        <v>88</v>
      </c>
      <c r="AV123" s="36" t="s">
        <v>49</v>
      </c>
      <c r="AW123" s="36" t="s">
        <v>25</v>
      </c>
      <c r="AX123" s="36" t="s">
        <v>43</v>
      </c>
      <c r="AY123" s="36" t="s">
        <v>38</v>
      </c>
      <c r="AZ123" s="36" t="s">
        <v>64</v>
      </c>
      <c r="BA123" s="36" t="s">
        <v>67</v>
      </c>
      <c r="BB123" s="36" t="s">
        <v>69</v>
      </c>
      <c r="BC123" s="36" t="s">
        <v>52</v>
      </c>
      <c r="BD123" s="36" t="s">
        <v>56</v>
      </c>
      <c r="BE123" s="36" t="s">
        <v>98</v>
      </c>
      <c r="BF123" s="36" t="s">
        <v>59</v>
      </c>
      <c r="BG123" s="36" t="s">
        <v>68</v>
      </c>
      <c r="BH123" s="36" t="s">
        <v>77</v>
      </c>
      <c r="BI123" s="36" t="s">
        <v>53</v>
      </c>
      <c r="BJ123" s="36" t="s">
        <v>40</v>
      </c>
      <c r="BK123" s="36" t="s">
        <v>50</v>
      </c>
      <c r="BL123" s="36" t="s">
        <v>75</v>
      </c>
      <c r="BM123" s="36" t="s">
        <v>55</v>
      </c>
      <c r="BN123" s="36" t="s">
        <v>84</v>
      </c>
      <c r="BO123" s="36" t="s">
        <v>62</v>
      </c>
      <c r="BP123" s="36" t="s">
        <v>111</v>
      </c>
      <c r="BQ123" s="36" t="s">
        <v>70</v>
      </c>
      <c r="BR123" s="36" t="s">
        <v>61</v>
      </c>
      <c r="BS123" s="36" t="s">
        <v>65</v>
      </c>
      <c r="BT123" s="36" t="s">
        <v>47</v>
      </c>
      <c r="BU123" s="36" t="s">
        <v>80</v>
      </c>
      <c r="BV123" s="36" t="s">
        <v>105</v>
      </c>
      <c r="BW123" s="36" t="s">
        <v>78</v>
      </c>
      <c r="BX123" s="36" t="s">
        <v>58</v>
      </c>
      <c r="BY123" s="36" t="s">
        <v>41</v>
      </c>
      <c r="BZ123" s="36" t="s">
        <v>44</v>
      </c>
      <c r="CA123" s="36" t="s">
        <v>85</v>
      </c>
      <c r="CB123" s="36" t="s">
        <v>83</v>
      </c>
      <c r="CC123" s="36" t="s">
        <v>76</v>
      </c>
      <c r="CD123" s="36" t="s">
        <v>146</v>
      </c>
      <c r="CE123" s="36" t="s">
        <v>57</v>
      </c>
      <c r="CF123" s="36" t="s">
        <v>63</v>
      </c>
      <c r="CG123" s="36" t="s">
        <v>82</v>
      </c>
      <c r="CH123" s="36" t="s">
        <v>130</v>
      </c>
      <c r="CI123" s="36" t="s">
        <v>89</v>
      </c>
      <c r="CJ123" s="36" t="s">
        <v>81</v>
      </c>
      <c r="CK123" s="36" t="s">
        <v>74</v>
      </c>
      <c r="CL123" s="36" t="s">
        <v>73</v>
      </c>
      <c r="CM123" s="36" t="s">
        <v>48</v>
      </c>
      <c r="CN123" s="36" t="s">
        <v>79</v>
      </c>
      <c r="CO123" s="36" t="s">
        <v>92</v>
      </c>
      <c r="CP123" s="36" t="s">
        <v>104</v>
      </c>
      <c r="CQ123" s="36" t="s">
        <v>128</v>
      </c>
      <c r="CR123" s="36" t="s">
        <v>87</v>
      </c>
      <c r="CS123" s="36" t="s">
        <v>121</v>
      </c>
      <c r="CT123" s="36" t="s">
        <v>97</v>
      </c>
      <c r="CU123" s="36" t="s">
        <v>86</v>
      </c>
      <c r="CV123" s="36" t="s">
        <v>138</v>
      </c>
      <c r="CW123" s="36" t="s">
        <v>159</v>
      </c>
      <c r="CX123" s="36" t="s">
        <v>103</v>
      </c>
      <c r="CY123" s="36" t="s">
        <v>93</v>
      </c>
      <c r="CZ123" s="36" t="s">
        <v>101</v>
      </c>
      <c r="DA123" s="37" t="s">
        <v>72</v>
      </c>
    </row>
    <row r="124" spans="1:112" ht="15" thickBot="1" x14ac:dyDescent="0.35">
      <c r="C124" s="15"/>
      <c r="D124" s="74">
        <v>406752854</v>
      </c>
      <c r="E124" s="75">
        <v>321531923</v>
      </c>
      <c r="F124" s="75">
        <v>106220312</v>
      </c>
      <c r="G124" s="75">
        <v>98907530</v>
      </c>
      <c r="H124" s="75">
        <v>95245942</v>
      </c>
      <c r="I124" s="75">
        <v>71493642</v>
      </c>
      <c r="J124" s="75">
        <v>58689201</v>
      </c>
      <c r="K124" s="75">
        <v>53847099</v>
      </c>
      <c r="L124" s="75">
        <v>52714244</v>
      </c>
      <c r="M124" s="75">
        <v>43352563</v>
      </c>
      <c r="N124" s="75">
        <v>37718876</v>
      </c>
      <c r="O124" s="75">
        <v>36034193</v>
      </c>
      <c r="P124" s="75">
        <v>34457397</v>
      </c>
      <c r="Q124" s="75">
        <v>32577641</v>
      </c>
      <c r="R124" s="75">
        <v>30926596</v>
      </c>
      <c r="S124" s="75">
        <v>30839651</v>
      </c>
      <c r="T124" s="75">
        <v>30036217</v>
      </c>
      <c r="U124" s="75">
        <v>29406161</v>
      </c>
      <c r="V124" s="75">
        <v>29017159</v>
      </c>
      <c r="W124" s="75">
        <v>23706024</v>
      </c>
      <c r="X124" s="75">
        <v>23503627</v>
      </c>
      <c r="Y124" s="75">
        <v>23496527</v>
      </c>
      <c r="Z124" s="75">
        <v>23487090</v>
      </c>
      <c r="AA124" s="75">
        <v>22416732</v>
      </c>
      <c r="AB124" s="75">
        <v>22221488</v>
      </c>
      <c r="AC124" s="75">
        <v>21680731</v>
      </c>
      <c r="AD124" s="75">
        <v>21600662</v>
      </c>
      <c r="AE124" s="75">
        <v>20780606</v>
      </c>
      <c r="AF124" s="75">
        <v>19548612</v>
      </c>
      <c r="AG124" s="75">
        <v>18624804</v>
      </c>
      <c r="AH124" s="75">
        <v>18392307</v>
      </c>
      <c r="AI124" s="75">
        <v>18092071</v>
      </c>
      <c r="AJ124" s="75">
        <v>17562010</v>
      </c>
      <c r="AK124" s="75">
        <v>17402133</v>
      </c>
      <c r="AL124" s="75">
        <v>17148942</v>
      </c>
      <c r="AM124" s="75">
        <v>16691377</v>
      </c>
      <c r="AN124" s="75">
        <v>16147482</v>
      </c>
      <c r="AO124" s="75">
        <v>15760834</v>
      </c>
      <c r="AP124" s="75">
        <v>13983654</v>
      </c>
      <c r="AQ124" s="75">
        <v>13950190</v>
      </c>
      <c r="AR124" s="75">
        <v>13696030</v>
      </c>
      <c r="AS124" s="75">
        <v>13607761</v>
      </c>
      <c r="AT124" s="75">
        <v>13309003</v>
      </c>
      <c r="AU124" s="75">
        <v>13292102</v>
      </c>
      <c r="AV124" s="75">
        <v>13243173</v>
      </c>
      <c r="AW124" s="75">
        <v>13219251</v>
      </c>
      <c r="AX124" s="75">
        <v>13036855</v>
      </c>
      <c r="AY124" s="75">
        <v>12841006</v>
      </c>
      <c r="AZ124" s="75">
        <v>12400514</v>
      </c>
      <c r="BA124" s="75">
        <v>12191296</v>
      </c>
      <c r="BB124" s="75">
        <v>12061403</v>
      </c>
      <c r="BC124" s="75">
        <v>11706580</v>
      </c>
      <c r="BD124" s="75">
        <v>11659716</v>
      </c>
      <c r="BE124" s="75">
        <v>11656470</v>
      </c>
      <c r="BF124" s="75">
        <v>11626216</v>
      </c>
      <c r="BG124" s="75">
        <v>11462066</v>
      </c>
      <c r="BH124" s="75">
        <v>11409095</v>
      </c>
      <c r="BI124" s="75">
        <v>11345855</v>
      </c>
      <c r="BJ124" s="75">
        <v>11266991</v>
      </c>
      <c r="BK124" s="75">
        <v>10908041</v>
      </c>
      <c r="BL124" s="75">
        <v>10413754</v>
      </c>
      <c r="BM124" s="75">
        <v>10407920</v>
      </c>
      <c r="BN124" s="75">
        <v>10380277</v>
      </c>
      <c r="BO124" s="75">
        <v>10311669</v>
      </c>
      <c r="BP124" s="75">
        <v>10235482</v>
      </c>
      <c r="BQ124" s="75">
        <v>9930098</v>
      </c>
      <c r="BR124" s="75">
        <v>9815908</v>
      </c>
      <c r="BS124" s="75">
        <v>9725518</v>
      </c>
      <c r="BT124" s="75">
        <v>9595370</v>
      </c>
      <c r="BU124" s="75">
        <v>9353577</v>
      </c>
      <c r="BV124" s="75">
        <v>9259309</v>
      </c>
      <c r="BW124" s="75">
        <v>9186263</v>
      </c>
      <c r="BX124" s="75">
        <v>9108392</v>
      </c>
      <c r="BY124" s="75">
        <v>8882297</v>
      </c>
      <c r="BZ124" s="75">
        <v>8056207</v>
      </c>
      <c r="CA124" s="75">
        <v>7800588</v>
      </c>
      <c r="CB124" s="75">
        <v>7499694</v>
      </c>
      <c r="CC124" s="75">
        <v>7254956</v>
      </c>
      <c r="CD124" s="75">
        <v>7204563</v>
      </c>
      <c r="CE124" s="75">
        <v>7173505</v>
      </c>
      <c r="CF124" s="75">
        <v>7058546</v>
      </c>
      <c r="CG124" s="75">
        <v>7015196</v>
      </c>
      <c r="CH124" s="75">
        <v>6944336</v>
      </c>
      <c r="CI124" s="75">
        <v>6912523</v>
      </c>
      <c r="CJ124" s="75">
        <v>6720112</v>
      </c>
      <c r="CK124" s="75">
        <v>6583128</v>
      </c>
      <c r="CL124" s="75">
        <v>6528996</v>
      </c>
      <c r="CM124" s="75">
        <v>6434968</v>
      </c>
      <c r="CN124" s="75">
        <v>6313437</v>
      </c>
      <c r="CO124" s="75">
        <v>5827811</v>
      </c>
      <c r="CP124" s="75">
        <v>5672688</v>
      </c>
      <c r="CQ124" s="75">
        <v>5442098</v>
      </c>
      <c r="CR124" s="75">
        <v>5431740</v>
      </c>
      <c r="CS124" s="75">
        <v>5392140</v>
      </c>
      <c r="CT124" s="75">
        <v>5372996</v>
      </c>
      <c r="CU124" s="75">
        <v>5099233</v>
      </c>
      <c r="CV124" s="75">
        <v>5033634</v>
      </c>
      <c r="CW124" s="75">
        <v>5028177</v>
      </c>
      <c r="CX124" s="75">
        <v>4921610</v>
      </c>
      <c r="CY124" s="75">
        <v>4871336</v>
      </c>
      <c r="CZ124" s="75">
        <v>4810921</v>
      </c>
      <c r="DA124" s="76">
        <v>4762110</v>
      </c>
    </row>
    <row r="125" spans="1:112" x14ac:dyDescent="0.3">
      <c r="C125" s="15"/>
      <c r="D125" s="93" t="s">
        <v>251</v>
      </c>
      <c r="E125" s="94" t="s">
        <v>255</v>
      </c>
      <c r="F125" s="94" t="s">
        <v>258</v>
      </c>
      <c r="G125" s="94" t="s">
        <v>259</v>
      </c>
      <c r="H125" s="94" t="s">
        <v>255</v>
      </c>
      <c r="I125" s="94" t="s">
        <v>255</v>
      </c>
      <c r="J125" s="94" t="s">
        <v>264</v>
      </c>
      <c r="K125" s="94" t="s">
        <v>260</v>
      </c>
      <c r="L125" s="94" t="s">
        <v>258</v>
      </c>
      <c r="M125" s="95" t="s">
        <v>251</v>
      </c>
      <c r="N125" s="95" t="s">
        <v>262</v>
      </c>
      <c r="O125" s="95" t="s">
        <v>272</v>
      </c>
      <c r="P125" s="95" t="s">
        <v>276</v>
      </c>
      <c r="Q125" s="95" t="s">
        <v>279</v>
      </c>
      <c r="R125" s="94" t="s">
        <v>255</v>
      </c>
      <c r="S125" s="94" t="s">
        <v>255</v>
      </c>
      <c r="T125" s="94" t="s">
        <v>258</v>
      </c>
      <c r="U125" s="95" t="s">
        <v>258</v>
      </c>
      <c r="V125" s="95" t="s">
        <v>251</v>
      </c>
      <c r="W125" s="95" t="s">
        <v>257</v>
      </c>
      <c r="X125" s="95" t="s">
        <v>288</v>
      </c>
      <c r="Y125" s="95" t="s">
        <v>255</v>
      </c>
      <c r="Z125" s="95" t="s">
        <v>253</v>
      </c>
      <c r="AA125" s="95" t="s">
        <v>257</v>
      </c>
      <c r="AB125" s="95" t="s">
        <v>266</v>
      </c>
      <c r="AC125" s="95" t="s">
        <v>255</v>
      </c>
      <c r="AD125" s="95" t="s">
        <v>281</v>
      </c>
      <c r="AE125" s="95" t="s">
        <v>260</v>
      </c>
      <c r="AF125" s="95" t="s">
        <v>291</v>
      </c>
      <c r="AG125" s="95" t="s">
        <v>255</v>
      </c>
      <c r="AH125" s="95" t="s">
        <v>258</v>
      </c>
      <c r="AI125" s="95" t="s">
        <v>298</v>
      </c>
      <c r="AJ125" s="95" t="s">
        <v>257</v>
      </c>
      <c r="AK125" s="95" t="s">
        <v>252</v>
      </c>
      <c r="AL125" s="95" t="s">
        <v>301</v>
      </c>
      <c r="AM125" s="95" t="s">
        <v>303</v>
      </c>
      <c r="AN125" s="94" t="s">
        <v>258</v>
      </c>
      <c r="AO125" s="94" t="s">
        <v>282</v>
      </c>
      <c r="AP125" s="94" t="s">
        <v>281</v>
      </c>
      <c r="AQ125" s="94" t="s">
        <v>307</v>
      </c>
      <c r="AR125" s="94" t="s">
        <v>257</v>
      </c>
      <c r="AS125" s="94" t="s">
        <v>309</v>
      </c>
      <c r="AT125" s="94" t="s">
        <v>258</v>
      </c>
      <c r="AU125" s="94" t="s">
        <v>313</v>
      </c>
      <c r="AV125" s="95" t="s">
        <v>258</v>
      </c>
      <c r="AW125" s="95" t="s">
        <v>260</v>
      </c>
      <c r="AX125" s="95" t="s">
        <v>296</v>
      </c>
      <c r="AY125" s="95" t="s">
        <v>276</v>
      </c>
      <c r="AZ125" s="95" t="s">
        <v>315</v>
      </c>
      <c r="BA125" s="95" t="s">
        <v>260</v>
      </c>
      <c r="BB125" s="95" t="s">
        <v>293</v>
      </c>
      <c r="BC125" s="95" t="s">
        <v>318</v>
      </c>
      <c r="BD125" s="95" t="s">
        <v>321</v>
      </c>
      <c r="BE125" s="95" t="s">
        <v>261</v>
      </c>
      <c r="BF125" s="95" t="s">
        <v>308</v>
      </c>
      <c r="BG125" s="95" t="s">
        <v>319</v>
      </c>
      <c r="BH125" s="95" t="s">
        <v>255</v>
      </c>
      <c r="BI125" s="95" t="s">
        <v>322</v>
      </c>
      <c r="BJ125" s="95" t="s">
        <v>260</v>
      </c>
      <c r="BK125" s="95" t="s">
        <v>266</v>
      </c>
      <c r="BL125" s="95" t="s">
        <v>257</v>
      </c>
      <c r="BM125" s="95" t="s">
        <v>330</v>
      </c>
      <c r="BN125" s="95" t="s">
        <v>281</v>
      </c>
      <c r="BO125" s="95" t="s">
        <v>331</v>
      </c>
      <c r="BP125" s="95" t="s">
        <v>279</v>
      </c>
      <c r="BQ125" s="95" t="s">
        <v>257</v>
      </c>
      <c r="BR125" s="95" t="s">
        <v>335</v>
      </c>
      <c r="BS125" s="95" t="s">
        <v>300</v>
      </c>
      <c r="BT125" s="95" t="s">
        <v>281</v>
      </c>
      <c r="BU125" s="95" t="s">
        <v>253</v>
      </c>
      <c r="BV125" s="95" t="s">
        <v>255</v>
      </c>
      <c r="BW125" s="95" t="s">
        <v>268</v>
      </c>
      <c r="BX125" s="95" t="s">
        <v>251</v>
      </c>
      <c r="BY125" s="95" t="s">
        <v>341</v>
      </c>
      <c r="BZ125" s="95" t="s">
        <v>261</v>
      </c>
      <c r="CA125" s="94" t="s">
        <v>343</v>
      </c>
      <c r="CB125" s="94" t="s">
        <v>257</v>
      </c>
      <c r="CC125" s="94" t="s">
        <v>302</v>
      </c>
      <c r="CD125" s="94" t="s">
        <v>253</v>
      </c>
      <c r="CE125" s="94" t="s">
        <v>288</v>
      </c>
      <c r="CF125" s="94" t="s">
        <v>276</v>
      </c>
      <c r="CG125" s="94" t="s">
        <v>273</v>
      </c>
      <c r="CH125" s="94" t="s">
        <v>293</v>
      </c>
      <c r="CI125" s="94" t="s">
        <v>258</v>
      </c>
      <c r="CJ125" s="94" t="s">
        <v>268</v>
      </c>
      <c r="CK125" s="94" t="s">
        <v>251</v>
      </c>
      <c r="CL125" s="94" t="s">
        <v>258</v>
      </c>
      <c r="CM125" s="94" t="s">
        <v>298</v>
      </c>
      <c r="CN125" s="94" t="s">
        <v>255</v>
      </c>
      <c r="CO125" s="94" t="s">
        <v>258</v>
      </c>
      <c r="CP125" s="94" t="s">
        <v>352</v>
      </c>
      <c r="CQ125" s="94" t="s">
        <v>333</v>
      </c>
      <c r="CR125" s="94" t="s">
        <v>356</v>
      </c>
      <c r="CS125" s="94" t="s">
        <v>358</v>
      </c>
      <c r="CT125" s="94" t="s">
        <v>276</v>
      </c>
      <c r="CU125" s="94" t="s">
        <v>360</v>
      </c>
      <c r="CV125" s="94" t="s">
        <v>361</v>
      </c>
      <c r="CW125" s="94" t="s">
        <v>263</v>
      </c>
      <c r="CX125" s="94" t="s">
        <v>363</v>
      </c>
      <c r="CY125" s="94" t="s">
        <v>260</v>
      </c>
      <c r="CZ125" s="94" t="s">
        <v>276</v>
      </c>
      <c r="DA125" s="96" t="s">
        <v>337</v>
      </c>
    </row>
    <row r="126" spans="1:112" x14ac:dyDescent="0.3">
      <c r="C126" s="15"/>
      <c r="D126" s="93" t="s">
        <v>252</v>
      </c>
      <c r="E126" s="94" t="s">
        <v>256</v>
      </c>
      <c r="F126" s="94" t="s">
        <v>252</v>
      </c>
      <c r="G126" s="94" t="s">
        <v>260</v>
      </c>
      <c r="H126" s="94" t="s">
        <v>262</v>
      </c>
      <c r="I126" s="94" t="s">
        <v>263</v>
      </c>
      <c r="J126" s="94" t="s">
        <v>265</v>
      </c>
      <c r="K126" s="94" t="s">
        <v>268</v>
      </c>
      <c r="L126" s="94" t="s">
        <v>269</v>
      </c>
      <c r="M126" s="95" t="s">
        <v>268</v>
      </c>
      <c r="N126" s="95" t="s">
        <v>253</v>
      </c>
      <c r="O126" s="95" t="s">
        <v>273</v>
      </c>
      <c r="P126" s="95" t="s">
        <v>277</v>
      </c>
      <c r="Q126" s="95" t="s">
        <v>258</v>
      </c>
      <c r="R126" s="94" t="s">
        <v>265</v>
      </c>
      <c r="S126" s="94" t="s">
        <v>280</v>
      </c>
      <c r="T126" s="94" t="s">
        <v>260</v>
      </c>
      <c r="U126" s="94" t="s">
        <v>260</v>
      </c>
      <c r="V126" s="94" t="s">
        <v>263</v>
      </c>
      <c r="W126" s="94" t="s">
        <v>308</v>
      </c>
      <c r="X126" s="94" t="s">
        <v>260</v>
      </c>
      <c r="Y126" s="94" t="s">
        <v>268</v>
      </c>
      <c r="Z126" s="94" t="s">
        <v>291</v>
      </c>
      <c r="AA126" s="94" t="s">
        <v>292</v>
      </c>
      <c r="AB126" s="94" t="s">
        <v>261</v>
      </c>
      <c r="AC126" s="94" t="s">
        <v>258</v>
      </c>
      <c r="AD126" s="94" t="s">
        <v>268</v>
      </c>
      <c r="AE126" s="94" t="s">
        <v>261</v>
      </c>
      <c r="AF126" s="94" t="s">
        <v>276</v>
      </c>
      <c r="AG126" s="94" t="s">
        <v>292</v>
      </c>
      <c r="AH126" s="94" t="s">
        <v>293</v>
      </c>
      <c r="AI126" s="94" t="s">
        <v>253</v>
      </c>
      <c r="AJ126" s="94" t="s">
        <v>299</v>
      </c>
      <c r="AK126" s="94" t="s">
        <v>268</v>
      </c>
      <c r="AL126" s="94" t="s">
        <v>302</v>
      </c>
      <c r="AM126" s="94" t="s">
        <v>289</v>
      </c>
      <c r="AN126" s="94" t="s">
        <v>260</v>
      </c>
      <c r="AO126" s="94" t="s">
        <v>253</v>
      </c>
      <c r="AP126" s="94" t="s">
        <v>304</v>
      </c>
      <c r="AQ126" s="94" t="s">
        <v>255</v>
      </c>
      <c r="AR126" s="94" t="s">
        <v>297</v>
      </c>
      <c r="AS126" s="94" t="s">
        <v>310</v>
      </c>
      <c r="AT126" s="94" t="s">
        <v>260</v>
      </c>
      <c r="AU126" s="94" t="s">
        <v>281</v>
      </c>
      <c r="AV126" s="94" t="s">
        <v>293</v>
      </c>
      <c r="AW126" s="94" t="s">
        <v>296</v>
      </c>
      <c r="AX126" s="94" t="s">
        <v>268</v>
      </c>
      <c r="AY126" s="94" t="s">
        <v>304</v>
      </c>
      <c r="AZ126" s="94" t="s">
        <v>255</v>
      </c>
      <c r="BA126" s="94" t="s">
        <v>317</v>
      </c>
      <c r="BB126" s="94" t="s">
        <v>281</v>
      </c>
      <c r="BC126" s="94" t="s">
        <v>319</v>
      </c>
      <c r="BD126" s="94" t="s">
        <v>322</v>
      </c>
      <c r="BE126" s="94" t="s">
        <v>266</v>
      </c>
      <c r="BF126" s="94" t="s">
        <v>257</v>
      </c>
      <c r="BG126" s="94" t="s">
        <v>286</v>
      </c>
      <c r="BH126" s="94" t="s">
        <v>253</v>
      </c>
      <c r="BI126" s="94" t="s">
        <v>260</v>
      </c>
      <c r="BJ126" s="94" t="s">
        <v>261</v>
      </c>
      <c r="BK126" s="94" t="s">
        <v>328</v>
      </c>
      <c r="BL126" s="94" t="s">
        <v>329</v>
      </c>
      <c r="BM126" s="94" t="s">
        <v>304</v>
      </c>
      <c r="BN126" s="94" t="s">
        <v>304</v>
      </c>
      <c r="BO126" s="94" t="s">
        <v>332</v>
      </c>
      <c r="BP126" s="94" t="s">
        <v>334</v>
      </c>
      <c r="BQ126" s="94" t="s">
        <v>299</v>
      </c>
      <c r="BR126" s="94" t="s">
        <v>333</v>
      </c>
      <c r="BS126" s="94" t="s">
        <v>257</v>
      </c>
      <c r="BT126" s="94" t="s">
        <v>253</v>
      </c>
      <c r="BU126" s="94" t="s">
        <v>337</v>
      </c>
      <c r="BV126" s="94" t="s">
        <v>256</v>
      </c>
      <c r="BW126" s="94" t="s">
        <v>253</v>
      </c>
      <c r="BX126" s="94" t="s">
        <v>292</v>
      </c>
      <c r="BY126" s="94" t="s">
        <v>260</v>
      </c>
      <c r="BZ126" s="94" t="s">
        <v>296</v>
      </c>
      <c r="CA126" s="94" t="s">
        <v>322</v>
      </c>
      <c r="CB126" s="94" t="s">
        <v>261</v>
      </c>
      <c r="CC126" s="94" t="s">
        <v>344</v>
      </c>
      <c r="CD126" s="94" t="s">
        <v>334</v>
      </c>
      <c r="CE126" s="94" t="s">
        <v>260</v>
      </c>
      <c r="CF126" s="94" t="s">
        <v>345</v>
      </c>
      <c r="CG126" s="94" t="s">
        <v>347</v>
      </c>
      <c r="CH126" s="94" t="s">
        <v>334</v>
      </c>
      <c r="CI126" s="94" t="s">
        <v>260</v>
      </c>
      <c r="CJ126" s="94" t="s">
        <v>251</v>
      </c>
      <c r="CK126" s="94" t="s">
        <v>281</v>
      </c>
      <c r="CL126" s="94" t="s">
        <v>260</v>
      </c>
      <c r="CM126" s="94" t="s">
        <v>350</v>
      </c>
      <c r="CN126" s="94" t="s">
        <v>351</v>
      </c>
      <c r="CO126" s="94" t="s">
        <v>260</v>
      </c>
      <c r="CP126" s="94" t="s">
        <v>353</v>
      </c>
      <c r="CQ126" s="94" t="s">
        <v>348</v>
      </c>
      <c r="CR126" s="94" t="s">
        <v>255</v>
      </c>
      <c r="CS126" s="94" t="s">
        <v>251</v>
      </c>
      <c r="CT126" s="94" t="s">
        <v>253</v>
      </c>
      <c r="CU126" s="94" t="s">
        <v>351</v>
      </c>
      <c r="CV126" s="94" t="s">
        <v>268</v>
      </c>
      <c r="CW126" s="94" t="s">
        <v>255</v>
      </c>
      <c r="CX126" s="94" t="s">
        <v>253</v>
      </c>
      <c r="CY126" s="94" t="s">
        <v>258</v>
      </c>
      <c r="CZ126" s="94" t="s">
        <v>277</v>
      </c>
      <c r="DA126" s="96" t="s">
        <v>260</v>
      </c>
    </row>
    <row r="127" spans="1:112" x14ac:dyDescent="0.3">
      <c r="C127" s="15"/>
      <c r="D127" s="97" t="s">
        <v>253</v>
      </c>
      <c r="E127" s="95" t="s">
        <v>253</v>
      </c>
      <c r="F127" s="95" t="s">
        <v>253</v>
      </c>
      <c r="G127" s="95" t="s">
        <v>261</v>
      </c>
      <c r="H127" s="95" t="s">
        <v>253</v>
      </c>
      <c r="I127" s="95" t="s">
        <v>253</v>
      </c>
      <c r="J127" s="95" t="s">
        <v>266</v>
      </c>
      <c r="K127" s="94" t="s">
        <v>253</v>
      </c>
      <c r="L127" s="95" t="s">
        <v>253</v>
      </c>
      <c r="M127" s="94" t="s">
        <v>255</v>
      </c>
      <c r="N127" s="94" t="s">
        <v>271</v>
      </c>
      <c r="O127" s="94" t="s">
        <v>274</v>
      </c>
      <c r="P127" s="94" t="s">
        <v>278</v>
      </c>
      <c r="Q127" s="94" t="s">
        <v>253</v>
      </c>
      <c r="R127" s="94" t="s">
        <v>260</v>
      </c>
      <c r="S127" s="94" t="s">
        <v>268</v>
      </c>
      <c r="T127" s="94" t="s">
        <v>268</v>
      </c>
      <c r="U127" s="94" t="s">
        <v>282</v>
      </c>
      <c r="V127" s="94" t="s">
        <v>253</v>
      </c>
      <c r="W127" s="95" t="s">
        <v>286</v>
      </c>
      <c r="X127" s="95" t="s">
        <v>289</v>
      </c>
      <c r="Y127" s="94" t="s">
        <v>261</v>
      </c>
      <c r="Z127" s="94" t="s">
        <v>254</v>
      </c>
      <c r="AA127" s="94" t="s">
        <v>286</v>
      </c>
      <c r="AB127" s="94" t="s">
        <v>259</v>
      </c>
      <c r="AC127" s="94" t="s">
        <v>293</v>
      </c>
      <c r="AD127" s="94" t="s">
        <v>251</v>
      </c>
      <c r="AE127" s="94" t="s">
        <v>296</v>
      </c>
      <c r="AF127" s="94" t="s">
        <v>254</v>
      </c>
      <c r="AG127" s="94" t="s">
        <v>253</v>
      </c>
      <c r="AH127" s="94" t="s">
        <v>253</v>
      </c>
      <c r="AI127" s="94" t="s">
        <v>262</v>
      </c>
      <c r="AJ127" s="94" t="s">
        <v>253</v>
      </c>
      <c r="AK127" s="94" t="s">
        <v>253</v>
      </c>
      <c r="AL127" s="94" t="s">
        <v>261</v>
      </c>
      <c r="AM127" s="94" t="s">
        <v>304</v>
      </c>
      <c r="AN127" s="94" t="s">
        <v>283</v>
      </c>
      <c r="AO127" s="94" t="s">
        <v>305</v>
      </c>
      <c r="AP127" s="94" t="s">
        <v>301</v>
      </c>
      <c r="AQ127" s="94" t="s">
        <v>268</v>
      </c>
      <c r="AR127" s="94" t="s">
        <v>308</v>
      </c>
      <c r="AS127" s="94" t="s">
        <v>311</v>
      </c>
      <c r="AT127" s="94" t="s">
        <v>261</v>
      </c>
      <c r="AU127" s="94" t="s">
        <v>264</v>
      </c>
      <c r="AV127" s="94" t="s">
        <v>251</v>
      </c>
      <c r="AW127" s="94" t="s">
        <v>314</v>
      </c>
      <c r="AX127" s="94" t="s">
        <v>312</v>
      </c>
      <c r="AY127" s="94" t="s">
        <v>277</v>
      </c>
      <c r="AZ127" s="94" t="s">
        <v>316</v>
      </c>
      <c r="BA127" s="94" t="s">
        <v>261</v>
      </c>
      <c r="BB127" s="94" t="s">
        <v>251</v>
      </c>
      <c r="BC127" s="94" t="s">
        <v>320</v>
      </c>
      <c r="BD127" s="94" t="s">
        <v>304</v>
      </c>
      <c r="BE127" s="94" t="s">
        <v>260</v>
      </c>
      <c r="BF127" s="94" t="s">
        <v>287</v>
      </c>
      <c r="BG127" s="94" t="s">
        <v>304</v>
      </c>
      <c r="BH127" s="94" t="s">
        <v>324</v>
      </c>
      <c r="BI127" s="94" t="s">
        <v>320</v>
      </c>
      <c r="BJ127" s="94" t="s">
        <v>325</v>
      </c>
      <c r="BK127" s="94" t="s">
        <v>261</v>
      </c>
      <c r="BL127" s="94" t="s">
        <v>253</v>
      </c>
      <c r="BM127" s="94" t="s">
        <v>306</v>
      </c>
      <c r="BN127" s="94" t="s">
        <v>301</v>
      </c>
      <c r="BO127" s="94" t="s">
        <v>312</v>
      </c>
      <c r="BP127" s="94" t="s">
        <v>253</v>
      </c>
      <c r="BQ127" s="94" t="s">
        <v>330</v>
      </c>
      <c r="BR127" s="94" t="s">
        <v>336</v>
      </c>
      <c r="BS127" s="94" t="s">
        <v>260</v>
      </c>
      <c r="BT127" s="94" t="s">
        <v>268</v>
      </c>
      <c r="BU127" s="94" t="s">
        <v>338</v>
      </c>
      <c r="BV127" s="94" t="s">
        <v>253</v>
      </c>
      <c r="BW127" s="94" t="s">
        <v>339</v>
      </c>
      <c r="BX127" s="94" t="s">
        <v>252</v>
      </c>
      <c r="BY127" s="94" t="s">
        <v>261</v>
      </c>
      <c r="BZ127" s="94" t="s">
        <v>282</v>
      </c>
      <c r="CA127" s="94" t="s">
        <v>282</v>
      </c>
      <c r="CB127" s="94" t="s">
        <v>304</v>
      </c>
      <c r="CC127" s="94" t="s">
        <v>306</v>
      </c>
      <c r="CD127" s="94" t="s">
        <v>318</v>
      </c>
      <c r="CE127" s="94" t="s">
        <v>289</v>
      </c>
      <c r="CF127" s="94" t="s">
        <v>304</v>
      </c>
      <c r="CG127" s="94" t="s">
        <v>348</v>
      </c>
      <c r="CH127" s="94" t="s">
        <v>268</v>
      </c>
      <c r="CI127" s="94" t="s">
        <v>268</v>
      </c>
      <c r="CJ127" s="94" t="s">
        <v>253</v>
      </c>
      <c r="CK127" s="94" t="s">
        <v>349</v>
      </c>
      <c r="CL127" s="94" t="s">
        <v>268</v>
      </c>
      <c r="CM127" s="94" t="s">
        <v>255</v>
      </c>
      <c r="CN127" s="94" t="s">
        <v>275</v>
      </c>
      <c r="CO127" s="94"/>
      <c r="CP127" s="94" t="s">
        <v>354</v>
      </c>
      <c r="CQ127" s="94" t="s">
        <v>355</v>
      </c>
      <c r="CR127" s="94" t="s">
        <v>357</v>
      </c>
      <c r="CS127" s="94" t="s">
        <v>359</v>
      </c>
      <c r="CT127" s="94" t="s">
        <v>291</v>
      </c>
      <c r="CU127" s="94" t="s">
        <v>287</v>
      </c>
      <c r="CV127" s="94" t="s">
        <v>362</v>
      </c>
      <c r="CW127" s="94" t="s">
        <v>253</v>
      </c>
      <c r="CX127" s="94" t="s">
        <v>364</v>
      </c>
      <c r="CY127" s="94"/>
      <c r="CZ127" s="94" t="s">
        <v>278</v>
      </c>
      <c r="DA127" s="96" t="s">
        <v>253</v>
      </c>
    </row>
    <row r="128" spans="1:112" ht="15" thickBot="1" x14ac:dyDescent="0.35">
      <c r="C128" s="15"/>
      <c r="D128" s="93" t="s">
        <v>254</v>
      </c>
      <c r="E128" s="94" t="s">
        <v>257</v>
      </c>
      <c r="F128" s="94" t="s">
        <v>251</v>
      </c>
      <c r="G128" s="94" t="s">
        <v>296</v>
      </c>
      <c r="H128" s="94" t="s">
        <v>251</v>
      </c>
      <c r="I128" s="94" t="s">
        <v>251</v>
      </c>
      <c r="J128" s="94" t="s">
        <v>267</v>
      </c>
      <c r="K128" s="94" t="s">
        <v>370</v>
      </c>
      <c r="L128" s="94" t="s">
        <v>265</v>
      </c>
      <c r="M128" s="95" t="s">
        <v>270</v>
      </c>
      <c r="N128" s="95"/>
      <c r="O128" s="95" t="s">
        <v>275</v>
      </c>
      <c r="P128" s="95"/>
      <c r="Q128" s="94"/>
      <c r="R128" s="94" t="s">
        <v>251</v>
      </c>
      <c r="S128" s="94" t="s">
        <v>281</v>
      </c>
      <c r="T128" s="94"/>
      <c r="U128" s="94" t="s">
        <v>283</v>
      </c>
      <c r="V128" s="94" t="s">
        <v>285</v>
      </c>
      <c r="W128" s="95" t="s">
        <v>287</v>
      </c>
      <c r="X128" s="94" t="s">
        <v>265</v>
      </c>
      <c r="Y128" s="94" t="s">
        <v>290</v>
      </c>
      <c r="Z128" s="94"/>
      <c r="AA128" s="94"/>
      <c r="AB128" s="94" t="s">
        <v>294</v>
      </c>
      <c r="AC128" s="94" t="s">
        <v>269</v>
      </c>
      <c r="AD128" s="94" t="s">
        <v>295</v>
      </c>
      <c r="AE128" s="94" t="s">
        <v>297</v>
      </c>
      <c r="AF128" s="94" t="s">
        <v>265</v>
      </c>
      <c r="AG128" s="94"/>
      <c r="AH128" s="94" t="s">
        <v>268</v>
      </c>
      <c r="AI128" s="94"/>
      <c r="AJ128" s="94" t="s">
        <v>300</v>
      </c>
      <c r="AK128" s="94" t="s">
        <v>251</v>
      </c>
      <c r="AL128" s="94"/>
      <c r="AM128" s="94"/>
      <c r="AN128" s="94"/>
      <c r="AO128" s="94" t="s">
        <v>306</v>
      </c>
      <c r="AP128" s="94"/>
      <c r="AQ128" s="94" t="s">
        <v>253</v>
      </c>
      <c r="AR128" s="94" t="s">
        <v>299</v>
      </c>
      <c r="AS128" s="94" t="s">
        <v>312</v>
      </c>
      <c r="AT128" s="94"/>
      <c r="AU128" s="94" t="s">
        <v>251</v>
      </c>
      <c r="AV128" s="94"/>
      <c r="AW128" s="94"/>
      <c r="AX128" s="94" t="s">
        <v>261</v>
      </c>
      <c r="AY128" s="94" t="s">
        <v>253</v>
      </c>
      <c r="AZ128" s="94" t="s">
        <v>275</v>
      </c>
      <c r="BA128" s="94"/>
      <c r="BB128" s="94" t="s">
        <v>253</v>
      </c>
      <c r="BC128" s="94" t="s">
        <v>257</v>
      </c>
      <c r="BD128" s="94"/>
      <c r="BE128" s="94" t="s">
        <v>297</v>
      </c>
      <c r="BF128" s="94" t="s">
        <v>286</v>
      </c>
      <c r="BG128" s="94"/>
      <c r="BH128" s="94" t="s">
        <v>323</v>
      </c>
      <c r="BI128" s="94" t="s">
        <v>311</v>
      </c>
      <c r="BJ128" s="94"/>
      <c r="BK128" s="94"/>
      <c r="BL128" s="94"/>
      <c r="BM128" s="94" t="s">
        <v>268</v>
      </c>
      <c r="BN128" s="94" t="s">
        <v>284</v>
      </c>
      <c r="BO128" s="94"/>
      <c r="BP128" s="94"/>
      <c r="BQ128" s="94" t="s">
        <v>333</v>
      </c>
      <c r="BR128" s="94" t="s">
        <v>315</v>
      </c>
      <c r="BS128" s="94" t="s">
        <v>286</v>
      </c>
      <c r="BT128" s="94"/>
      <c r="BU128" s="94"/>
      <c r="BV128" s="94" t="s">
        <v>261</v>
      </c>
      <c r="BW128" s="94" t="s">
        <v>251</v>
      </c>
      <c r="BX128" s="94" t="s">
        <v>268</v>
      </c>
      <c r="BY128" s="94" t="s">
        <v>304</v>
      </c>
      <c r="BZ128" s="94" t="s">
        <v>340</v>
      </c>
      <c r="CA128" s="94" t="s">
        <v>320</v>
      </c>
      <c r="CB128" s="94" t="s">
        <v>342</v>
      </c>
      <c r="CC128" s="94"/>
      <c r="CD128" s="94" t="s">
        <v>300</v>
      </c>
      <c r="CE128" s="94"/>
      <c r="CF128" s="94" t="s">
        <v>283</v>
      </c>
      <c r="CG128" s="94" t="s">
        <v>265</v>
      </c>
      <c r="CH128" s="94" t="s">
        <v>346</v>
      </c>
      <c r="CI128" s="94" t="s">
        <v>274</v>
      </c>
      <c r="CJ128" s="94" t="s">
        <v>252</v>
      </c>
      <c r="CK128" s="94"/>
      <c r="CL128" s="94" t="s">
        <v>252</v>
      </c>
      <c r="CM128" s="94" t="s">
        <v>334</v>
      </c>
      <c r="CN128" s="94"/>
      <c r="CO128" s="94"/>
      <c r="CP128" s="94" t="s">
        <v>257</v>
      </c>
      <c r="CQ128" s="94"/>
      <c r="CR128" s="94" t="s">
        <v>284</v>
      </c>
      <c r="CS128" s="94" t="s">
        <v>283</v>
      </c>
      <c r="CT128" s="94" t="s">
        <v>265</v>
      </c>
      <c r="CU128" s="94" t="s">
        <v>320</v>
      </c>
      <c r="CV128" s="94"/>
      <c r="CW128" s="94"/>
      <c r="CX128" s="94"/>
      <c r="CY128" s="94"/>
      <c r="CZ128" s="94" t="s">
        <v>265</v>
      </c>
      <c r="DA128" s="96"/>
    </row>
    <row r="129" spans="1:109" x14ac:dyDescent="0.3">
      <c r="C129" s="15"/>
      <c r="D129" s="98" t="str">
        <f>_xlfn.XLOOKUP(D125,$B$133:$B$243,$A$133:$A$243,"Chybí")</f>
        <v>Příběh a vyprávění</v>
      </c>
      <c r="E129" s="99" t="str">
        <f t="shared" ref="E129:BP129" si="86">_xlfn.XLOOKUP(E125,$B$133:$B$243,$A$133:$A$243,"Chybí")</f>
        <v>Nezařazeno</v>
      </c>
      <c r="F129" s="99" t="str">
        <f t="shared" si="86"/>
        <v>Příběh a vyprávění</v>
      </c>
      <c r="G129" s="99" t="str">
        <f t="shared" si="86"/>
        <v>Spolupráce</v>
      </c>
      <c r="H129" s="99" t="str">
        <f t="shared" si="86"/>
        <v>Nezařazeno</v>
      </c>
      <c r="I129" s="99" t="str">
        <f t="shared" si="86"/>
        <v>Nezařazeno</v>
      </c>
      <c r="J129" s="99" t="str">
        <f t="shared" si="86"/>
        <v>Cíle</v>
      </c>
      <c r="K129" s="99" t="str">
        <f t="shared" si="86"/>
        <v>Příběh a vyprávění</v>
      </c>
      <c r="L129" s="99" t="str">
        <f t="shared" si="86"/>
        <v>Příběh a vyprávění</v>
      </c>
      <c r="M129" s="99" t="str">
        <f t="shared" si="86"/>
        <v>Příběh a vyprávění</v>
      </c>
      <c r="N129" s="99" t="str">
        <f t="shared" si="86"/>
        <v>Příběh a vyprávění</v>
      </c>
      <c r="O129" s="99" t="str">
        <f t="shared" si="86"/>
        <v>Nezařazeno</v>
      </c>
      <c r="P129" s="99" t="str">
        <f t="shared" si="86"/>
        <v>Soutěž</v>
      </c>
      <c r="Q129" s="99" t="str">
        <f t="shared" si="86"/>
        <v>Originalita a požitek</v>
      </c>
      <c r="R129" s="99" t="str">
        <f t="shared" si="86"/>
        <v>Nezařazeno</v>
      </c>
      <c r="S129" s="99" t="str">
        <f t="shared" si="86"/>
        <v>Nezařazeno</v>
      </c>
      <c r="T129" s="99" t="str">
        <f t="shared" si="86"/>
        <v>Příběh a vyprávění</v>
      </c>
      <c r="U129" s="99" t="str">
        <f t="shared" si="86"/>
        <v>Příběh a vyprávění</v>
      </c>
      <c r="V129" s="99" t="str">
        <f t="shared" si="86"/>
        <v>Příběh a vyprávění</v>
      </c>
      <c r="W129" s="99" t="str">
        <f t="shared" si="86"/>
        <v>Ekonomie a vzácnost</v>
      </c>
      <c r="X129" s="99" t="str">
        <f t="shared" si="86"/>
        <v>Soutěž</v>
      </c>
      <c r="Y129" s="99" t="str">
        <f t="shared" si="86"/>
        <v>Nezařazeno</v>
      </c>
      <c r="Z129" s="99" t="str">
        <f t="shared" si="86"/>
        <v>Spolupráce</v>
      </c>
      <c r="AA129" s="99" t="str">
        <f t="shared" si="86"/>
        <v>Ekonomie a vzácnost</v>
      </c>
      <c r="AB129" s="99" t="str">
        <f t="shared" si="86"/>
        <v>Spolupráce</v>
      </c>
      <c r="AC129" s="99" t="str">
        <f t="shared" si="86"/>
        <v>Nezařazeno</v>
      </c>
      <c r="AD129" s="99" t="str">
        <f t="shared" si="86"/>
        <v>Spolupráce</v>
      </c>
      <c r="AE129" s="99" t="str">
        <f t="shared" si="86"/>
        <v>Příběh a vyprávění</v>
      </c>
      <c r="AF129" s="99" t="str">
        <f t="shared" si="86"/>
        <v>Originalita a požitek</v>
      </c>
      <c r="AG129" s="99" t="str">
        <f t="shared" si="86"/>
        <v>Nezařazeno</v>
      </c>
      <c r="AH129" s="99" t="str">
        <f t="shared" si="86"/>
        <v>Příběh a vyprávění</v>
      </c>
      <c r="AI129" s="99" t="str">
        <f t="shared" si="86"/>
        <v>Originalita a požitek</v>
      </c>
      <c r="AJ129" s="99" t="str">
        <f t="shared" si="86"/>
        <v>Ekonomie a vzácnost</v>
      </c>
      <c r="AK129" s="99" t="str">
        <f t="shared" si="86"/>
        <v>Příběh a vyprávění</v>
      </c>
      <c r="AL129" s="99" t="str">
        <f t="shared" si="86"/>
        <v>Ekonomie a vzácnost</v>
      </c>
      <c r="AM129" s="99" t="str">
        <f t="shared" si="86"/>
        <v>Ekonomie a vzácnost</v>
      </c>
      <c r="AN129" s="99" t="str">
        <f t="shared" si="86"/>
        <v>Příběh a vyprávění</v>
      </c>
      <c r="AO129" s="99" t="str">
        <f t="shared" si="86"/>
        <v>Příběh a vyprávění</v>
      </c>
      <c r="AP129" s="99" t="str">
        <f t="shared" si="86"/>
        <v>Spolupráce</v>
      </c>
      <c r="AQ129" s="99" t="str">
        <f t="shared" si="86"/>
        <v>Originalita a požitek</v>
      </c>
      <c r="AR129" s="99" t="str">
        <f t="shared" si="86"/>
        <v>Ekonomie a vzácnost</v>
      </c>
      <c r="AS129" s="99" t="str">
        <f t="shared" si="86"/>
        <v>Časová tíseň</v>
      </c>
      <c r="AT129" s="99" t="str">
        <f t="shared" si="86"/>
        <v>Příběh a vyprávění</v>
      </c>
      <c r="AU129" s="99" t="str">
        <f t="shared" si="86"/>
        <v>Náhoda</v>
      </c>
      <c r="AV129" s="99" t="str">
        <f t="shared" si="86"/>
        <v>Příběh a vyprávění</v>
      </c>
      <c r="AW129" s="99" t="str">
        <f t="shared" si="86"/>
        <v>Příběh a vyprávění</v>
      </c>
      <c r="AX129" s="99" t="str">
        <f t="shared" si="86"/>
        <v>Originalita a požitek</v>
      </c>
      <c r="AY129" s="99" t="str">
        <f t="shared" si="86"/>
        <v>Soutěž</v>
      </c>
      <c r="AZ129" s="99" t="str">
        <f t="shared" si="86"/>
        <v>Příběh a vyprávění</v>
      </c>
      <c r="BA129" s="99" t="str">
        <f t="shared" si="86"/>
        <v>Příběh a vyprávění</v>
      </c>
      <c r="BB129" s="99" t="str">
        <f t="shared" si="86"/>
        <v>Originalita a požitek</v>
      </c>
      <c r="BC129" s="99" t="str">
        <f t="shared" si="86"/>
        <v>Originalita a požitek</v>
      </c>
      <c r="BD129" s="99" t="str">
        <f t="shared" si="86"/>
        <v>Ekonomie a vzácnost</v>
      </c>
      <c r="BE129" s="99" t="str">
        <f t="shared" si="86"/>
        <v>Příběh a vyprávění</v>
      </c>
      <c r="BF129" s="99" t="str">
        <f t="shared" si="86"/>
        <v>Příběh a vyprávění</v>
      </c>
      <c r="BG129" s="99" t="str">
        <f t="shared" si="86"/>
        <v>Příběh a vyprávění</v>
      </c>
      <c r="BH129" s="99" t="str">
        <f t="shared" si="86"/>
        <v>Nezařazeno</v>
      </c>
      <c r="BI129" s="99" t="str">
        <f t="shared" si="86"/>
        <v>Ekonomie a vzácnost</v>
      </c>
      <c r="BJ129" s="99" t="str">
        <f t="shared" si="86"/>
        <v>Příběh a vyprávění</v>
      </c>
      <c r="BK129" s="99" t="str">
        <f t="shared" si="86"/>
        <v>Spolupráce</v>
      </c>
      <c r="BL129" s="99" t="str">
        <f t="shared" si="86"/>
        <v>Ekonomie a vzácnost</v>
      </c>
      <c r="BM129" s="99" t="str">
        <f t="shared" si="86"/>
        <v>Ekonomie a vzácnost</v>
      </c>
      <c r="BN129" s="99" t="str">
        <f t="shared" si="86"/>
        <v>Spolupráce</v>
      </c>
      <c r="BO129" s="99" t="str">
        <f t="shared" si="86"/>
        <v>Příběh a vyprávění</v>
      </c>
      <c r="BP129" s="99" t="str">
        <f t="shared" si="86"/>
        <v>Originalita a požitek</v>
      </c>
      <c r="BQ129" s="99" t="str">
        <f t="shared" ref="BQ129:DA129" si="87">_xlfn.XLOOKUP(BQ125,$B$133:$B$243,$A$133:$A$243,"Chybí")</f>
        <v>Ekonomie a vzácnost</v>
      </c>
      <c r="BR129" s="99" t="str">
        <f t="shared" si="87"/>
        <v>Originalita a požitek</v>
      </c>
      <c r="BS129" s="99" t="str">
        <f t="shared" si="87"/>
        <v>Originalita a požitek</v>
      </c>
      <c r="BT129" s="99" t="str">
        <f t="shared" si="87"/>
        <v>Spolupráce</v>
      </c>
      <c r="BU129" s="99" t="str">
        <f t="shared" si="87"/>
        <v>Spolupráce</v>
      </c>
      <c r="BV129" s="99" t="str">
        <f t="shared" si="87"/>
        <v>Nezařazeno</v>
      </c>
      <c r="BW129" s="99" t="str">
        <f t="shared" si="87"/>
        <v>Příběh a vyprávění</v>
      </c>
      <c r="BX129" s="99" t="str">
        <f t="shared" si="87"/>
        <v>Příběh a vyprávění</v>
      </c>
      <c r="BY129" s="99" t="str">
        <f t="shared" si="87"/>
        <v>Originalita a požitek</v>
      </c>
      <c r="BZ129" s="99" t="str">
        <f t="shared" si="87"/>
        <v>Příběh a vyprávění</v>
      </c>
      <c r="CA129" s="99" t="str">
        <f t="shared" si="87"/>
        <v>Ekonomie a vzácnost</v>
      </c>
      <c r="CB129" s="99" t="str">
        <f t="shared" si="87"/>
        <v>Ekonomie a vzácnost</v>
      </c>
      <c r="CC129" s="99" t="str">
        <f t="shared" si="87"/>
        <v>Sociální nátlak</v>
      </c>
      <c r="CD129" s="99" t="str">
        <f t="shared" si="87"/>
        <v>Spolupráce</v>
      </c>
      <c r="CE129" s="99" t="str">
        <f t="shared" si="87"/>
        <v>Soutěž</v>
      </c>
      <c r="CF129" s="99" t="str">
        <f t="shared" si="87"/>
        <v>Soutěž</v>
      </c>
      <c r="CG129" s="99" t="str">
        <f t="shared" si="87"/>
        <v>Nezařazeno</v>
      </c>
      <c r="CH129" s="99" t="str">
        <f t="shared" si="87"/>
        <v>Originalita a požitek</v>
      </c>
      <c r="CI129" s="99" t="str">
        <f t="shared" si="87"/>
        <v>Příběh a vyprávění</v>
      </c>
      <c r="CJ129" s="99" t="str">
        <f t="shared" si="87"/>
        <v>Příběh a vyprávění</v>
      </c>
      <c r="CK129" s="99" t="str">
        <f t="shared" si="87"/>
        <v>Příběh a vyprávění</v>
      </c>
      <c r="CL129" s="99" t="str">
        <f t="shared" si="87"/>
        <v>Příběh a vyprávění</v>
      </c>
      <c r="CM129" s="99" t="str">
        <f t="shared" si="87"/>
        <v>Originalita a požitek</v>
      </c>
      <c r="CN129" s="99" t="str">
        <f t="shared" si="87"/>
        <v>Nezařazeno</v>
      </c>
      <c r="CO129" s="99" t="str">
        <f t="shared" si="87"/>
        <v>Příběh a vyprávění</v>
      </c>
      <c r="CP129" s="99" t="str">
        <f t="shared" si="87"/>
        <v>Příběh a vyprávění</v>
      </c>
      <c r="CQ129" s="99" t="str">
        <f t="shared" si="87"/>
        <v>Cíle</v>
      </c>
      <c r="CR129" s="99" t="str">
        <f t="shared" si="87"/>
        <v>Originalita a požitek</v>
      </c>
      <c r="CS129" s="99" t="str">
        <f t="shared" si="87"/>
        <v>Originalita a požitek</v>
      </c>
      <c r="CT129" s="99" t="str">
        <f t="shared" si="87"/>
        <v>Soutěž</v>
      </c>
      <c r="CU129" s="99" t="str">
        <f t="shared" si="87"/>
        <v>Příběh a vyprávění</v>
      </c>
      <c r="CV129" s="99" t="str">
        <f t="shared" si="87"/>
        <v>Příběh a vyprávění</v>
      </c>
      <c r="CW129" s="99" t="str">
        <f t="shared" si="87"/>
        <v>Originalita a požitek</v>
      </c>
      <c r="CX129" s="99" t="str">
        <f t="shared" si="87"/>
        <v>Sociální nátlak</v>
      </c>
      <c r="CY129" s="99" t="str">
        <f t="shared" si="87"/>
        <v>Příběh a vyprávění</v>
      </c>
      <c r="CZ129" s="99" t="str">
        <f t="shared" si="87"/>
        <v>Soutěž</v>
      </c>
      <c r="DA129" s="100" t="str">
        <f t="shared" si="87"/>
        <v>Originalita a požitek</v>
      </c>
    </row>
    <row r="130" spans="1:109" x14ac:dyDescent="0.3">
      <c r="C130" s="15"/>
      <c r="D130" s="101" t="str">
        <f t="shared" ref="D130:D132" si="88">_xlfn.XLOOKUP(D126,$B$133:$B$243,$A$133:$A$243,"Chybí")</f>
        <v>Příběh a vyprávění</v>
      </c>
      <c r="E130" s="102" t="str">
        <f t="shared" ref="E130:BP130" si="89">_xlfn.XLOOKUP(E126,$B$133:$B$243,$A$133:$A$243,"Chybí")</f>
        <v>Příběh a vyprávění</v>
      </c>
      <c r="F130" s="102" t="str">
        <f t="shared" si="89"/>
        <v>Příběh a vyprávění</v>
      </c>
      <c r="G130" s="102" t="str">
        <f t="shared" si="89"/>
        <v>Příběh a vyprávění</v>
      </c>
      <c r="H130" s="102" t="str">
        <f t="shared" si="89"/>
        <v>Příběh a vyprávění</v>
      </c>
      <c r="I130" s="102" t="str">
        <f t="shared" si="89"/>
        <v>Originalita a požitek</v>
      </c>
      <c r="J130" s="102" t="str">
        <f t="shared" si="89"/>
        <v>Soutěž</v>
      </c>
      <c r="K130" s="102" t="str">
        <f t="shared" si="89"/>
        <v>Příběh a vyprávění</v>
      </c>
      <c r="L130" s="102" t="str">
        <f t="shared" si="89"/>
        <v>Ekonomie a vzácnost</v>
      </c>
      <c r="M130" s="102" t="str">
        <f t="shared" si="89"/>
        <v>Příběh a vyprávění</v>
      </c>
      <c r="N130" s="102" t="str">
        <f t="shared" si="89"/>
        <v>Spolupráce</v>
      </c>
      <c r="O130" s="102" t="str">
        <f t="shared" si="89"/>
        <v>Nezařazeno</v>
      </c>
      <c r="P130" s="102" t="str">
        <f t="shared" si="89"/>
        <v>Ekonomie a vzácnost</v>
      </c>
      <c r="Q130" s="102" t="str">
        <f t="shared" si="89"/>
        <v>Příběh a vyprávění</v>
      </c>
      <c r="R130" s="102" t="str">
        <f t="shared" si="89"/>
        <v>Soutěž</v>
      </c>
      <c r="S130" s="102" t="str">
        <f t="shared" si="89"/>
        <v>Náhoda</v>
      </c>
      <c r="T130" s="102" t="str">
        <f t="shared" si="89"/>
        <v>Příběh a vyprávění</v>
      </c>
      <c r="U130" s="102" t="str">
        <f t="shared" si="89"/>
        <v>Příběh a vyprávění</v>
      </c>
      <c r="V130" s="102" t="str">
        <f t="shared" si="89"/>
        <v>Originalita a požitek</v>
      </c>
      <c r="W130" s="102" t="str">
        <f t="shared" si="89"/>
        <v>Příběh a vyprávění</v>
      </c>
      <c r="X130" s="102" t="str">
        <f t="shared" si="89"/>
        <v>Příběh a vyprávění</v>
      </c>
      <c r="Y130" s="102" t="str">
        <f t="shared" si="89"/>
        <v>Příběh a vyprávění</v>
      </c>
      <c r="Z130" s="102" t="str">
        <f t="shared" si="89"/>
        <v>Originalita a požitek</v>
      </c>
      <c r="AA130" s="102" t="str">
        <f t="shared" si="89"/>
        <v>Originalita a požitek</v>
      </c>
      <c r="AB130" s="102" t="str">
        <f t="shared" si="89"/>
        <v>Příběh a vyprávění</v>
      </c>
      <c r="AC130" s="102" t="str">
        <f t="shared" si="89"/>
        <v>Příběh a vyprávění</v>
      </c>
      <c r="AD130" s="102" t="str">
        <f t="shared" si="89"/>
        <v>Příběh a vyprávění</v>
      </c>
      <c r="AE130" s="102" t="str">
        <f t="shared" si="89"/>
        <v>Příběh a vyprávění</v>
      </c>
      <c r="AF130" s="102" t="str">
        <f t="shared" si="89"/>
        <v>Soutěž</v>
      </c>
      <c r="AG130" s="102" t="str">
        <f t="shared" si="89"/>
        <v>Originalita a požitek</v>
      </c>
      <c r="AH130" s="102" t="str">
        <f t="shared" si="89"/>
        <v>Originalita a požitek</v>
      </c>
      <c r="AI130" s="102" t="str">
        <f t="shared" si="89"/>
        <v>Spolupráce</v>
      </c>
      <c r="AJ130" s="102" t="str">
        <f t="shared" si="89"/>
        <v>Příběh a vyprávění</v>
      </c>
      <c r="AK130" s="102" t="str">
        <f t="shared" si="89"/>
        <v>Příběh a vyprávění</v>
      </c>
      <c r="AL130" s="102" t="str">
        <f t="shared" si="89"/>
        <v>Sociální nátlak</v>
      </c>
      <c r="AM130" s="102" t="str">
        <f t="shared" si="89"/>
        <v>Příběh a vyprávění</v>
      </c>
      <c r="AN130" s="102" t="str">
        <f t="shared" si="89"/>
        <v>Příběh a vyprávění</v>
      </c>
      <c r="AO130" s="102" t="str">
        <f t="shared" si="89"/>
        <v>Spolupráce</v>
      </c>
      <c r="AP130" s="102" t="str">
        <f t="shared" si="89"/>
        <v>Ekonomie a vzácnost</v>
      </c>
      <c r="AQ130" s="102" t="str">
        <f t="shared" si="89"/>
        <v>Nezařazeno</v>
      </c>
      <c r="AR130" s="102" t="str">
        <f t="shared" si="89"/>
        <v>Originalita a požitek</v>
      </c>
      <c r="AS130" s="102" t="str">
        <f t="shared" si="89"/>
        <v>Časová tíseň</v>
      </c>
      <c r="AT130" s="102" t="str">
        <f t="shared" si="89"/>
        <v>Příběh a vyprávění</v>
      </c>
      <c r="AU130" s="102" t="str">
        <f t="shared" si="89"/>
        <v>Spolupráce</v>
      </c>
      <c r="AV130" s="102" t="str">
        <f t="shared" si="89"/>
        <v>Originalita a požitek</v>
      </c>
      <c r="AW130" s="102" t="str">
        <f t="shared" si="89"/>
        <v>Originalita a požitek</v>
      </c>
      <c r="AX130" s="102" t="str">
        <f t="shared" si="89"/>
        <v>Příběh a vyprávění</v>
      </c>
      <c r="AY130" s="102" t="str">
        <f t="shared" si="89"/>
        <v>Ekonomie a vzácnost</v>
      </c>
      <c r="AZ130" s="102" t="str">
        <f t="shared" si="89"/>
        <v>Nezařazeno</v>
      </c>
      <c r="BA130" s="102" t="str">
        <f t="shared" si="89"/>
        <v>Originalita a požitek</v>
      </c>
      <c r="BB130" s="102" t="str">
        <f t="shared" si="89"/>
        <v>Spolupráce</v>
      </c>
      <c r="BC130" s="102" t="str">
        <f t="shared" si="89"/>
        <v>Příběh a vyprávění</v>
      </c>
      <c r="BD130" s="102" t="str">
        <f t="shared" si="89"/>
        <v>Ekonomie a vzácnost</v>
      </c>
      <c r="BE130" s="102" t="str">
        <f t="shared" si="89"/>
        <v>Spolupráce</v>
      </c>
      <c r="BF130" s="102" t="str">
        <f t="shared" si="89"/>
        <v>Ekonomie a vzácnost</v>
      </c>
      <c r="BG130" s="102" t="str">
        <f t="shared" si="89"/>
        <v>Originalita a požitek</v>
      </c>
      <c r="BH130" s="102" t="str">
        <f t="shared" si="89"/>
        <v>Spolupráce</v>
      </c>
      <c r="BI130" s="102" t="str">
        <f t="shared" si="89"/>
        <v>Příběh a vyprávění</v>
      </c>
      <c r="BJ130" s="102" t="str">
        <f t="shared" si="89"/>
        <v>Příběh a vyprávění</v>
      </c>
      <c r="BK130" s="102" t="str">
        <f t="shared" si="89"/>
        <v>Spolupráce</v>
      </c>
      <c r="BL130" s="102" t="str">
        <f t="shared" si="89"/>
        <v>Příběh a vyprávění</v>
      </c>
      <c r="BM130" s="102" t="str">
        <f t="shared" si="89"/>
        <v>Ekonomie a vzácnost</v>
      </c>
      <c r="BN130" s="102" t="str">
        <f t="shared" si="89"/>
        <v>Ekonomie a vzácnost</v>
      </c>
      <c r="BO130" s="102" t="str">
        <f t="shared" si="89"/>
        <v>Příběh a vyprávění</v>
      </c>
      <c r="BP130" s="102" t="str">
        <f t="shared" si="89"/>
        <v>Spolupráce</v>
      </c>
      <c r="BQ130" s="102" t="str">
        <f t="shared" ref="BQ130:DA130" si="90">_xlfn.XLOOKUP(BQ126,$B$133:$B$243,$A$133:$A$243,"Chybí")</f>
        <v>Příběh a vyprávění</v>
      </c>
      <c r="BR130" s="102" t="str">
        <f t="shared" si="90"/>
        <v>Cíle</v>
      </c>
      <c r="BS130" s="102" t="str">
        <f t="shared" si="90"/>
        <v>Ekonomie a vzácnost</v>
      </c>
      <c r="BT130" s="102" t="str">
        <f t="shared" si="90"/>
        <v>Spolupráce</v>
      </c>
      <c r="BU130" s="102" t="str">
        <f t="shared" si="90"/>
        <v>Originalita a požitek</v>
      </c>
      <c r="BV130" s="102" t="str">
        <f t="shared" si="90"/>
        <v>Příběh a vyprávění</v>
      </c>
      <c r="BW130" s="102" t="str">
        <f t="shared" si="90"/>
        <v>Spolupráce</v>
      </c>
      <c r="BX130" s="102" t="str">
        <f t="shared" si="90"/>
        <v>Originalita a požitek</v>
      </c>
      <c r="BY130" s="102" t="str">
        <f t="shared" si="90"/>
        <v>Příběh a vyprávění</v>
      </c>
      <c r="BZ130" s="102" t="str">
        <f t="shared" si="90"/>
        <v>Originalita a požitek</v>
      </c>
      <c r="CA130" s="102" t="str">
        <f t="shared" si="90"/>
        <v>Ekonomie a vzácnost</v>
      </c>
      <c r="CB130" s="102" t="str">
        <f t="shared" si="90"/>
        <v>Příběh a vyprávění</v>
      </c>
      <c r="CC130" s="102" t="str">
        <f t="shared" si="90"/>
        <v>Originalita a požitek</v>
      </c>
      <c r="CD130" s="102" t="str">
        <f t="shared" si="90"/>
        <v>Spolupráce</v>
      </c>
      <c r="CE130" s="102" t="str">
        <f t="shared" si="90"/>
        <v>Příběh a vyprávění</v>
      </c>
      <c r="CF130" s="102" t="str">
        <f t="shared" si="90"/>
        <v>Originalita a požitek</v>
      </c>
      <c r="CG130" s="102" t="str">
        <f t="shared" si="90"/>
        <v>Nezařazeno</v>
      </c>
      <c r="CH130" s="102" t="str">
        <f t="shared" si="90"/>
        <v>Spolupráce</v>
      </c>
      <c r="CI130" s="102" t="str">
        <f t="shared" si="90"/>
        <v>Příběh a vyprávění</v>
      </c>
      <c r="CJ130" s="102" t="str">
        <f t="shared" si="90"/>
        <v>Příběh a vyprávění</v>
      </c>
      <c r="CK130" s="102" t="str">
        <f t="shared" si="90"/>
        <v>Spolupráce</v>
      </c>
      <c r="CL130" s="102" t="str">
        <f t="shared" si="90"/>
        <v>Příběh a vyprávění</v>
      </c>
      <c r="CM130" s="102" t="str">
        <f t="shared" si="90"/>
        <v>Originalita a požitek</v>
      </c>
      <c r="CN130" s="102" t="str">
        <f t="shared" si="90"/>
        <v>Příběh a vyprávění</v>
      </c>
      <c r="CO130" s="102" t="str">
        <f t="shared" si="90"/>
        <v>Příběh a vyprávění</v>
      </c>
      <c r="CP130" s="102" t="str">
        <f t="shared" si="90"/>
        <v>Příběh a vyprávění</v>
      </c>
      <c r="CQ130" s="102" t="str">
        <f t="shared" si="90"/>
        <v>Originalita a požitek</v>
      </c>
      <c r="CR130" s="102" t="str">
        <f t="shared" si="90"/>
        <v>Nezařazeno</v>
      </c>
      <c r="CS130" s="102" t="str">
        <f t="shared" si="90"/>
        <v>Příběh a vyprávění</v>
      </c>
      <c r="CT130" s="102" t="str">
        <f t="shared" si="90"/>
        <v>Spolupráce</v>
      </c>
      <c r="CU130" s="102" t="str">
        <f t="shared" si="90"/>
        <v>Příběh a vyprávění</v>
      </c>
      <c r="CV130" s="102" t="str">
        <f t="shared" si="90"/>
        <v>Příběh a vyprávění</v>
      </c>
      <c r="CW130" s="102" t="str">
        <f t="shared" si="90"/>
        <v>Nezařazeno</v>
      </c>
      <c r="CX130" s="102" t="str">
        <f t="shared" si="90"/>
        <v>Spolupráce</v>
      </c>
      <c r="CY130" s="102" t="str">
        <f t="shared" si="90"/>
        <v>Příběh a vyprávění</v>
      </c>
      <c r="CZ130" s="102" t="str">
        <f t="shared" si="90"/>
        <v>Ekonomie a vzácnost</v>
      </c>
      <c r="DA130" s="103" t="str">
        <f t="shared" si="90"/>
        <v>Příběh a vyprávění</v>
      </c>
    </row>
    <row r="131" spans="1:109" x14ac:dyDescent="0.3">
      <c r="C131" s="15"/>
      <c r="D131" s="101" t="str">
        <f t="shared" si="88"/>
        <v>Spolupráce</v>
      </c>
      <c r="E131" s="102" t="str">
        <f t="shared" ref="E131:BP131" si="91">_xlfn.XLOOKUP(E127,$B$133:$B$243,$A$133:$A$243,"Chybí")</f>
        <v>Spolupráce</v>
      </c>
      <c r="F131" s="102" t="str">
        <f t="shared" si="91"/>
        <v>Spolupráce</v>
      </c>
      <c r="G131" s="102" t="str">
        <f t="shared" si="91"/>
        <v>Příběh a vyprávění</v>
      </c>
      <c r="H131" s="102" t="str">
        <f t="shared" si="91"/>
        <v>Spolupráce</v>
      </c>
      <c r="I131" s="102" t="str">
        <f t="shared" si="91"/>
        <v>Spolupráce</v>
      </c>
      <c r="J131" s="102" t="str">
        <f t="shared" si="91"/>
        <v>Spolupráce</v>
      </c>
      <c r="K131" s="102" t="str">
        <f t="shared" si="91"/>
        <v>Spolupráce</v>
      </c>
      <c r="L131" s="102" t="str">
        <f t="shared" si="91"/>
        <v>Spolupráce</v>
      </c>
      <c r="M131" s="102" t="str">
        <f t="shared" si="91"/>
        <v>Nezařazeno</v>
      </c>
      <c r="N131" s="102" t="str">
        <f t="shared" si="91"/>
        <v>Originalita a požitek</v>
      </c>
      <c r="O131" s="102" t="str">
        <f t="shared" si="91"/>
        <v>Nezařazeno</v>
      </c>
      <c r="P131" s="102" t="str">
        <f t="shared" si="91"/>
        <v>Příběh a vyprávění</v>
      </c>
      <c r="Q131" s="102" t="str">
        <f t="shared" si="91"/>
        <v>Spolupráce</v>
      </c>
      <c r="R131" s="102" t="str">
        <f t="shared" si="91"/>
        <v>Příběh a vyprávění</v>
      </c>
      <c r="S131" s="102" t="str">
        <f t="shared" si="91"/>
        <v>Příběh a vyprávění</v>
      </c>
      <c r="T131" s="102" t="str">
        <f t="shared" si="91"/>
        <v>Příběh a vyprávění</v>
      </c>
      <c r="U131" s="102" t="str">
        <f t="shared" si="91"/>
        <v>Příběh a vyprávění</v>
      </c>
      <c r="V131" s="102" t="str">
        <f t="shared" si="91"/>
        <v>Spolupráce</v>
      </c>
      <c r="W131" s="102" t="str">
        <f t="shared" si="91"/>
        <v>Originalita a požitek</v>
      </c>
      <c r="X131" s="102" t="str">
        <f t="shared" si="91"/>
        <v>Příběh a vyprávění</v>
      </c>
      <c r="Y131" s="102" t="str">
        <f t="shared" si="91"/>
        <v>Příběh a vyprávění</v>
      </c>
      <c r="Z131" s="102" t="str">
        <f t="shared" si="91"/>
        <v>Soutěž</v>
      </c>
      <c r="AA131" s="102" t="str">
        <f t="shared" si="91"/>
        <v>Originalita a požitek</v>
      </c>
      <c r="AB131" s="102" t="str">
        <f t="shared" si="91"/>
        <v>Spolupráce</v>
      </c>
      <c r="AC131" s="102" t="str">
        <f t="shared" si="91"/>
        <v>Originalita a požitek</v>
      </c>
      <c r="AD131" s="102" t="str">
        <f t="shared" si="91"/>
        <v>Příběh a vyprávění</v>
      </c>
      <c r="AE131" s="102" t="str">
        <f t="shared" si="91"/>
        <v>Originalita a požitek</v>
      </c>
      <c r="AF131" s="102" t="str">
        <f t="shared" si="91"/>
        <v>Soutěž</v>
      </c>
      <c r="AG131" s="102" t="str">
        <f t="shared" si="91"/>
        <v>Spolupráce</v>
      </c>
      <c r="AH131" s="102" t="str">
        <f t="shared" si="91"/>
        <v>Spolupráce</v>
      </c>
      <c r="AI131" s="102" t="str">
        <f t="shared" si="91"/>
        <v>Příběh a vyprávění</v>
      </c>
      <c r="AJ131" s="102" t="str">
        <f t="shared" si="91"/>
        <v>Spolupráce</v>
      </c>
      <c r="AK131" s="102" t="str">
        <f t="shared" si="91"/>
        <v>Spolupráce</v>
      </c>
      <c r="AL131" s="102" t="str">
        <f t="shared" si="91"/>
        <v>Příběh a vyprávění</v>
      </c>
      <c r="AM131" s="102" t="str">
        <f t="shared" si="91"/>
        <v>Ekonomie a vzácnost</v>
      </c>
      <c r="AN131" s="102" t="str">
        <f t="shared" si="91"/>
        <v>Příběh a vyprávění</v>
      </c>
      <c r="AO131" s="102" t="str">
        <f t="shared" si="91"/>
        <v>Originalita a požitek</v>
      </c>
      <c r="AP131" s="102" t="str">
        <f t="shared" si="91"/>
        <v>Ekonomie a vzácnost</v>
      </c>
      <c r="AQ131" s="102" t="str">
        <f t="shared" si="91"/>
        <v>Příběh a vyprávění</v>
      </c>
      <c r="AR131" s="102" t="str">
        <f t="shared" si="91"/>
        <v>Příběh a vyprávění</v>
      </c>
      <c r="AS131" s="102" t="str">
        <f t="shared" si="91"/>
        <v>Obnovení</v>
      </c>
      <c r="AT131" s="102" t="str">
        <f t="shared" si="91"/>
        <v>Příběh a vyprávění</v>
      </c>
      <c r="AU131" s="102" t="str">
        <f t="shared" si="91"/>
        <v>Cíle</v>
      </c>
      <c r="AV131" s="102" t="str">
        <f t="shared" si="91"/>
        <v>Příběh a vyprávění</v>
      </c>
      <c r="AW131" s="102" t="str">
        <f t="shared" si="91"/>
        <v>Originalita a požitek</v>
      </c>
      <c r="AX131" s="102" t="str">
        <f t="shared" si="91"/>
        <v>Nezařazeno</v>
      </c>
      <c r="AY131" s="102" t="str">
        <f t="shared" si="91"/>
        <v>Ekonomie a vzácnost</v>
      </c>
      <c r="AZ131" s="102" t="str">
        <f t="shared" si="91"/>
        <v>Sociální nátlak</v>
      </c>
      <c r="BA131" s="102" t="str">
        <f t="shared" si="91"/>
        <v>Příběh a vyprávění</v>
      </c>
      <c r="BB131" s="102" t="str">
        <f t="shared" si="91"/>
        <v>Příběh a vyprávění</v>
      </c>
      <c r="BC131" s="102" t="str">
        <f t="shared" si="91"/>
        <v>Originalita a požitek</v>
      </c>
      <c r="BD131" s="102" t="str">
        <f t="shared" si="91"/>
        <v>Ekonomie a vzácnost</v>
      </c>
      <c r="BE131" s="102" t="str">
        <f t="shared" si="91"/>
        <v>Příběh a vyprávění</v>
      </c>
      <c r="BF131" s="102" t="str">
        <f t="shared" si="91"/>
        <v>Příběh a vyprávění</v>
      </c>
      <c r="BG131" s="102" t="str">
        <f t="shared" si="91"/>
        <v>Ekonomie a vzácnost</v>
      </c>
      <c r="BH131" s="102" t="str">
        <f t="shared" si="91"/>
        <v>Příběh a vyprávění</v>
      </c>
      <c r="BI131" s="102" t="str">
        <f t="shared" si="91"/>
        <v>Originalita a požitek</v>
      </c>
      <c r="BJ131" s="102" t="str">
        <f t="shared" si="91"/>
        <v>Příběh a vyprávění</v>
      </c>
      <c r="BK131" s="102" t="str">
        <f t="shared" si="91"/>
        <v>Příběh a vyprávění</v>
      </c>
      <c r="BL131" s="102" t="str">
        <f t="shared" si="91"/>
        <v>Spolupráce</v>
      </c>
      <c r="BM131" s="102" t="str">
        <f t="shared" si="91"/>
        <v>Ekonomie a vzácnost</v>
      </c>
      <c r="BN131" s="102" t="str">
        <f t="shared" si="91"/>
        <v>Ekonomie a vzácnost</v>
      </c>
      <c r="BO131" s="102" t="str">
        <f t="shared" si="91"/>
        <v>Nezařazeno</v>
      </c>
      <c r="BP131" s="102" t="str">
        <f t="shared" si="91"/>
        <v>Spolupráce</v>
      </c>
      <c r="BQ131" s="102" t="str">
        <f t="shared" ref="BQ131:DA131" si="92">_xlfn.XLOOKUP(BQ127,$B$133:$B$243,$A$133:$A$243,"Chybí")</f>
        <v>Ekonomie a vzácnost</v>
      </c>
      <c r="BR131" s="102" t="str">
        <f t="shared" si="92"/>
        <v>Originalita a požitek</v>
      </c>
      <c r="BS131" s="102" t="str">
        <f t="shared" si="92"/>
        <v>Příběh a vyprávění</v>
      </c>
      <c r="BT131" s="102" t="str">
        <f t="shared" si="92"/>
        <v>Příběh a vyprávění</v>
      </c>
      <c r="BU131" s="102" t="str">
        <f t="shared" si="92"/>
        <v>Originalita a požitek</v>
      </c>
      <c r="BV131" s="102" t="str">
        <f t="shared" si="92"/>
        <v>Spolupráce</v>
      </c>
      <c r="BW131" s="102" t="str">
        <f t="shared" si="92"/>
        <v>Originalita a požitek</v>
      </c>
      <c r="BX131" s="102" t="str">
        <f t="shared" si="92"/>
        <v>Příběh a vyprávění</v>
      </c>
      <c r="BY131" s="102" t="str">
        <f t="shared" si="92"/>
        <v>Příběh a vyprávění</v>
      </c>
      <c r="BZ131" s="102" t="str">
        <f t="shared" si="92"/>
        <v>Příběh a vyprávění</v>
      </c>
      <c r="CA131" s="102" t="str">
        <f t="shared" si="92"/>
        <v>Příběh a vyprávění</v>
      </c>
      <c r="CB131" s="102" t="str">
        <f t="shared" si="92"/>
        <v>Ekonomie a vzácnost</v>
      </c>
      <c r="CC131" s="102" t="str">
        <f t="shared" si="92"/>
        <v>Ekonomie a vzácnost</v>
      </c>
      <c r="CD131" s="102" t="str">
        <f t="shared" si="92"/>
        <v>Originalita a požitek</v>
      </c>
      <c r="CE131" s="102" t="str">
        <f t="shared" si="92"/>
        <v>Příběh a vyprávění</v>
      </c>
      <c r="CF131" s="102" t="str">
        <f t="shared" si="92"/>
        <v>Ekonomie a vzácnost</v>
      </c>
      <c r="CG131" s="102" t="str">
        <f t="shared" si="92"/>
        <v>Originalita a požitek</v>
      </c>
      <c r="CH131" s="102" t="str">
        <f t="shared" si="92"/>
        <v>Příběh a vyprávění</v>
      </c>
      <c r="CI131" s="102" t="str">
        <f t="shared" si="92"/>
        <v>Příběh a vyprávění</v>
      </c>
      <c r="CJ131" s="102" t="str">
        <f t="shared" si="92"/>
        <v>Spolupráce</v>
      </c>
      <c r="CK131" s="102" t="str">
        <f t="shared" si="92"/>
        <v>Příběh a vyprávění</v>
      </c>
      <c r="CL131" s="102" t="str">
        <f t="shared" si="92"/>
        <v>Příběh a vyprávění</v>
      </c>
      <c r="CM131" s="102" t="str">
        <f t="shared" si="92"/>
        <v>Nezařazeno</v>
      </c>
      <c r="CN131" s="102" t="str">
        <f t="shared" si="92"/>
        <v>Originalita a požitek</v>
      </c>
      <c r="CO131" s="102">
        <f t="shared" si="92"/>
        <v>0</v>
      </c>
      <c r="CP131" s="102" t="str">
        <f t="shared" si="92"/>
        <v>Originalita a požitek</v>
      </c>
      <c r="CQ131" s="102" t="str">
        <f t="shared" si="92"/>
        <v>Příběh a vyprávění</v>
      </c>
      <c r="CR131" s="102" t="str">
        <f t="shared" si="92"/>
        <v>Originalita a požitek</v>
      </c>
      <c r="CS131" s="102" t="str">
        <f t="shared" si="92"/>
        <v>Originalita a požitek</v>
      </c>
      <c r="CT131" s="102" t="str">
        <f t="shared" si="92"/>
        <v>Originalita a požitek</v>
      </c>
      <c r="CU131" s="102" t="str">
        <f t="shared" si="92"/>
        <v>Příběh a vyprávění</v>
      </c>
      <c r="CV131" s="102" t="str">
        <f t="shared" si="92"/>
        <v>Příběh a vyprávění</v>
      </c>
      <c r="CW131" s="102" t="str">
        <f t="shared" si="92"/>
        <v>Spolupráce</v>
      </c>
      <c r="CX131" s="102" t="str">
        <f t="shared" si="92"/>
        <v>Sociální nátlak</v>
      </c>
      <c r="CY131" s="102">
        <f t="shared" si="92"/>
        <v>0</v>
      </c>
      <c r="CZ131" s="102" t="str">
        <f t="shared" si="92"/>
        <v>Příběh a vyprávění</v>
      </c>
      <c r="DA131" s="103" t="str">
        <f t="shared" si="92"/>
        <v>Spolupráce</v>
      </c>
    </row>
    <row r="132" spans="1:109" ht="15" thickBot="1" x14ac:dyDescent="0.35">
      <c r="C132" s="15"/>
      <c r="D132" s="104" t="str">
        <f t="shared" si="88"/>
        <v>Soutěž</v>
      </c>
      <c r="E132" s="105" t="str">
        <f t="shared" ref="E132:BP132" si="93">_xlfn.XLOOKUP(E128,$B$133:$B$243,$A$133:$A$243,"Chybí")</f>
        <v>Ekonomie a vzácnost</v>
      </c>
      <c r="F132" s="105" t="str">
        <f t="shared" si="93"/>
        <v>Příběh a vyprávění</v>
      </c>
      <c r="G132" s="105" t="str">
        <f t="shared" si="93"/>
        <v>Originalita a požitek</v>
      </c>
      <c r="H132" s="105" t="str">
        <f t="shared" si="93"/>
        <v>Příběh a vyprávění</v>
      </c>
      <c r="I132" s="105" t="str">
        <f t="shared" si="93"/>
        <v>Příběh a vyprávění</v>
      </c>
      <c r="J132" s="105" t="str">
        <f t="shared" si="93"/>
        <v>Originalita a požitek</v>
      </c>
      <c r="K132" s="105" t="str">
        <f t="shared" si="93"/>
        <v>Ekonomie a vzácnost</v>
      </c>
      <c r="L132" s="105" t="str">
        <f t="shared" si="93"/>
        <v>Soutěž</v>
      </c>
      <c r="M132" s="105" t="str">
        <f t="shared" si="93"/>
        <v>Příběh a vyprávění</v>
      </c>
      <c r="N132" s="105">
        <f t="shared" si="93"/>
        <v>0</v>
      </c>
      <c r="O132" s="105" t="str">
        <f t="shared" si="93"/>
        <v>Originalita a požitek</v>
      </c>
      <c r="P132" s="105">
        <f t="shared" si="93"/>
        <v>0</v>
      </c>
      <c r="Q132" s="105">
        <f t="shared" si="93"/>
        <v>0</v>
      </c>
      <c r="R132" s="105" t="str">
        <f t="shared" si="93"/>
        <v>Příběh a vyprávění</v>
      </c>
      <c r="S132" s="105" t="str">
        <f t="shared" si="93"/>
        <v>Spolupráce</v>
      </c>
      <c r="T132" s="105">
        <f t="shared" si="93"/>
        <v>0</v>
      </c>
      <c r="U132" s="105" t="str">
        <f t="shared" si="93"/>
        <v>Příběh a vyprávění</v>
      </c>
      <c r="V132" s="105" t="str">
        <f t="shared" si="93"/>
        <v>Příběh a vyprávění</v>
      </c>
      <c r="W132" s="105" t="str">
        <f t="shared" si="93"/>
        <v>Příběh a vyprávění</v>
      </c>
      <c r="X132" s="105" t="str">
        <f t="shared" si="93"/>
        <v>Soutěž</v>
      </c>
      <c r="Y132" s="105" t="str">
        <f t="shared" si="93"/>
        <v>Příběh a vyprávění</v>
      </c>
      <c r="Z132" s="105">
        <f t="shared" si="93"/>
        <v>0</v>
      </c>
      <c r="AA132" s="105">
        <f t="shared" si="93"/>
        <v>0</v>
      </c>
      <c r="AB132" s="105" t="str">
        <f t="shared" si="93"/>
        <v>Originalita a požitek</v>
      </c>
      <c r="AC132" s="105" t="str">
        <f t="shared" si="93"/>
        <v>Ekonomie a vzácnost</v>
      </c>
      <c r="AD132" s="105" t="str">
        <f t="shared" si="93"/>
        <v>Originalita a požitek</v>
      </c>
      <c r="AE132" s="105" t="str">
        <f t="shared" si="93"/>
        <v>Originalita a požitek</v>
      </c>
      <c r="AF132" s="105" t="str">
        <f t="shared" si="93"/>
        <v>Soutěž</v>
      </c>
      <c r="AG132" s="105">
        <f t="shared" si="93"/>
        <v>0</v>
      </c>
      <c r="AH132" s="105" t="str">
        <f t="shared" si="93"/>
        <v>Příběh a vyprávění</v>
      </c>
      <c r="AI132" s="105">
        <f t="shared" si="93"/>
        <v>0</v>
      </c>
      <c r="AJ132" s="105" t="str">
        <f t="shared" si="93"/>
        <v>Originalita a požitek</v>
      </c>
      <c r="AK132" s="105" t="str">
        <f t="shared" si="93"/>
        <v>Příběh a vyprávění</v>
      </c>
      <c r="AL132" s="105">
        <f t="shared" si="93"/>
        <v>0</v>
      </c>
      <c r="AM132" s="105">
        <f t="shared" si="93"/>
        <v>0</v>
      </c>
      <c r="AN132" s="105">
        <f t="shared" si="93"/>
        <v>0</v>
      </c>
      <c r="AO132" s="105" t="str">
        <f t="shared" si="93"/>
        <v>Ekonomie a vzácnost</v>
      </c>
      <c r="AP132" s="105">
        <f t="shared" si="93"/>
        <v>0</v>
      </c>
      <c r="AQ132" s="105" t="str">
        <f t="shared" si="93"/>
        <v>Spolupráce</v>
      </c>
      <c r="AR132" s="105" t="str">
        <f t="shared" si="93"/>
        <v>Příběh a vyprávění</v>
      </c>
      <c r="AS132" s="105" t="str">
        <f t="shared" si="93"/>
        <v>Nezařazeno</v>
      </c>
      <c r="AT132" s="105">
        <f t="shared" si="93"/>
        <v>0</v>
      </c>
      <c r="AU132" s="105" t="str">
        <f t="shared" si="93"/>
        <v>Příběh a vyprávění</v>
      </c>
      <c r="AV132" s="105">
        <f t="shared" si="93"/>
        <v>0</v>
      </c>
      <c r="AW132" s="105">
        <f t="shared" si="93"/>
        <v>0</v>
      </c>
      <c r="AX132" s="105" t="str">
        <f t="shared" si="93"/>
        <v>Příběh a vyprávění</v>
      </c>
      <c r="AY132" s="105" t="str">
        <f t="shared" si="93"/>
        <v>Spolupráce</v>
      </c>
      <c r="AZ132" s="105" t="str">
        <f t="shared" si="93"/>
        <v>Originalita a požitek</v>
      </c>
      <c r="BA132" s="105">
        <f t="shared" si="93"/>
        <v>0</v>
      </c>
      <c r="BB132" s="105" t="str">
        <f t="shared" si="93"/>
        <v>Spolupráce</v>
      </c>
      <c r="BC132" s="105" t="str">
        <f t="shared" si="93"/>
        <v>Ekonomie a vzácnost</v>
      </c>
      <c r="BD132" s="105">
        <f t="shared" si="93"/>
        <v>0</v>
      </c>
      <c r="BE132" s="105" t="str">
        <f t="shared" si="93"/>
        <v>Originalita a požitek</v>
      </c>
      <c r="BF132" s="105" t="str">
        <f t="shared" si="93"/>
        <v>Originalita a požitek</v>
      </c>
      <c r="BG132" s="105">
        <f t="shared" si="93"/>
        <v>0</v>
      </c>
      <c r="BH132" s="105" t="str">
        <f t="shared" si="93"/>
        <v>Originalita a požitek</v>
      </c>
      <c r="BI132" s="105" t="str">
        <f t="shared" si="93"/>
        <v>Obnovení</v>
      </c>
      <c r="BJ132" s="105">
        <f t="shared" si="93"/>
        <v>0</v>
      </c>
      <c r="BK132" s="105">
        <f t="shared" si="93"/>
        <v>0</v>
      </c>
      <c r="BL132" s="105">
        <f t="shared" si="93"/>
        <v>0</v>
      </c>
      <c r="BM132" s="105" t="str">
        <f t="shared" si="93"/>
        <v>Příběh a vyprávění</v>
      </c>
      <c r="BN132" s="105" t="str">
        <f t="shared" si="93"/>
        <v>Příběh a vyprávění</v>
      </c>
      <c r="BO132" s="105">
        <f t="shared" si="93"/>
        <v>0</v>
      </c>
      <c r="BP132" s="105">
        <f t="shared" si="93"/>
        <v>0</v>
      </c>
      <c r="BQ132" s="105" t="str">
        <f t="shared" ref="BQ132:DA132" si="94">_xlfn.XLOOKUP(BQ128,$B$133:$B$243,$A$133:$A$243,"Chybí")</f>
        <v>Cíle</v>
      </c>
      <c r="BR132" s="105" t="str">
        <f t="shared" si="94"/>
        <v>Příběh a vyprávění</v>
      </c>
      <c r="BS132" s="105" t="str">
        <f t="shared" si="94"/>
        <v>Originalita a požitek</v>
      </c>
      <c r="BT132" s="105">
        <f t="shared" si="94"/>
        <v>0</v>
      </c>
      <c r="BU132" s="105">
        <f t="shared" si="94"/>
        <v>0</v>
      </c>
      <c r="BV132" s="105" t="str">
        <f t="shared" si="94"/>
        <v>Příběh a vyprávění</v>
      </c>
      <c r="BW132" s="105" t="str">
        <f t="shared" si="94"/>
        <v>Příběh a vyprávění</v>
      </c>
      <c r="BX132" s="105" t="str">
        <f t="shared" si="94"/>
        <v>Příběh a vyprávění</v>
      </c>
      <c r="BY132" s="105" t="str">
        <f t="shared" si="94"/>
        <v>Ekonomie a vzácnost</v>
      </c>
      <c r="BZ132" s="105" t="str">
        <f t="shared" si="94"/>
        <v>Originalita a požitek</v>
      </c>
      <c r="CA132" s="105" t="str">
        <f t="shared" si="94"/>
        <v>Originalita a požitek</v>
      </c>
      <c r="CB132" s="105" t="str">
        <f t="shared" si="94"/>
        <v>Originalita a požitek</v>
      </c>
      <c r="CC132" s="105">
        <f t="shared" si="94"/>
        <v>0</v>
      </c>
      <c r="CD132" s="105" t="str">
        <f t="shared" si="94"/>
        <v>Originalita a požitek</v>
      </c>
      <c r="CE132" s="105">
        <f t="shared" si="94"/>
        <v>0</v>
      </c>
      <c r="CF132" s="105" t="str">
        <f t="shared" si="94"/>
        <v>Příběh a vyprávění</v>
      </c>
      <c r="CG132" s="105" t="str">
        <f t="shared" si="94"/>
        <v>Soutěž</v>
      </c>
      <c r="CH132" s="105" t="str">
        <f t="shared" si="94"/>
        <v>Soutěž</v>
      </c>
      <c r="CI132" s="105" t="str">
        <f t="shared" si="94"/>
        <v>Nezařazeno</v>
      </c>
      <c r="CJ132" s="105" t="str">
        <f t="shared" si="94"/>
        <v>Příběh a vyprávění</v>
      </c>
      <c r="CK132" s="105">
        <f t="shared" si="94"/>
        <v>0</v>
      </c>
      <c r="CL132" s="105" t="str">
        <f t="shared" si="94"/>
        <v>Příběh a vyprávění</v>
      </c>
      <c r="CM132" s="105" t="str">
        <f t="shared" si="94"/>
        <v>Spolupráce</v>
      </c>
      <c r="CN132" s="105">
        <f t="shared" si="94"/>
        <v>0</v>
      </c>
      <c r="CO132" s="105">
        <f t="shared" si="94"/>
        <v>0</v>
      </c>
      <c r="CP132" s="105" t="str">
        <f t="shared" si="94"/>
        <v>Ekonomie a vzácnost</v>
      </c>
      <c r="CQ132" s="105">
        <f t="shared" si="94"/>
        <v>0</v>
      </c>
      <c r="CR132" s="105" t="str">
        <f t="shared" si="94"/>
        <v>Příběh a vyprávění</v>
      </c>
      <c r="CS132" s="105" t="str">
        <f t="shared" si="94"/>
        <v>Příběh a vyprávění</v>
      </c>
      <c r="CT132" s="105" t="str">
        <f t="shared" si="94"/>
        <v>Soutěž</v>
      </c>
      <c r="CU132" s="105" t="str">
        <f t="shared" si="94"/>
        <v>Originalita a požitek</v>
      </c>
      <c r="CV132" s="105">
        <f t="shared" si="94"/>
        <v>0</v>
      </c>
      <c r="CW132" s="105">
        <f t="shared" si="94"/>
        <v>0</v>
      </c>
      <c r="CX132" s="105">
        <f t="shared" si="94"/>
        <v>0</v>
      </c>
      <c r="CY132" s="105">
        <f t="shared" si="94"/>
        <v>0</v>
      </c>
      <c r="CZ132" s="105" t="str">
        <f t="shared" si="94"/>
        <v>Soutěž</v>
      </c>
      <c r="DA132" s="106">
        <f t="shared" si="94"/>
        <v>0</v>
      </c>
    </row>
    <row r="133" spans="1:109" x14ac:dyDescent="0.3">
      <c r="A133" s="81" t="s">
        <v>372</v>
      </c>
      <c r="B133" s="81" t="s">
        <v>313</v>
      </c>
      <c r="C133" s="15"/>
      <c r="D133" s="27" t="str" cm="1">
        <f t="array" ref="D133:D135">_xlfn.UNIQUE(D129:D132)</f>
        <v>Příběh a vyprávění</v>
      </c>
      <c r="E133" s="19" t="str" cm="1">
        <f t="array" ref="E133:E136">_xlfn.UNIQUE(E129:E132)</f>
        <v>Nezařazeno</v>
      </c>
      <c r="F133" s="19" t="str" cm="1">
        <f t="array" ref="F133:F134">_xlfn.UNIQUE(F129:F132)</f>
        <v>Příběh a vyprávění</v>
      </c>
      <c r="G133" s="19" t="str" cm="1">
        <f t="array" ref="G133:G135">_xlfn.UNIQUE(G129:G132)</f>
        <v>Spolupráce</v>
      </c>
      <c r="H133" s="19" t="str" cm="1">
        <f t="array" ref="H133:H135">_xlfn.UNIQUE(H129:H132)</f>
        <v>Nezařazeno</v>
      </c>
      <c r="I133" s="19" t="str" cm="1">
        <f t="array" ref="I133:I136">_xlfn.UNIQUE(I129:I132)</f>
        <v>Nezařazeno</v>
      </c>
      <c r="J133" s="19" t="str" cm="1">
        <f t="array" ref="J133:J136">_xlfn.UNIQUE(J129:J132)</f>
        <v>Cíle</v>
      </c>
      <c r="K133" s="19" t="str" cm="1">
        <f t="array" ref="K133:K135">_xlfn.UNIQUE(K129:K132)</f>
        <v>Příběh a vyprávění</v>
      </c>
      <c r="L133" s="19" t="str" cm="1">
        <f t="array" ref="L133:L136">_xlfn.UNIQUE(L129:L132)</f>
        <v>Příběh a vyprávění</v>
      </c>
      <c r="M133" s="19" t="str" cm="1">
        <f t="array" ref="M133:M134">_xlfn.UNIQUE(M129:M132)</f>
        <v>Příběh a vyprávění</v>
      </c>
      <c r="N133" s="19" t="str" cm="1">
        <f t="array" ref="N133:N136">_xlfn.UNIQUE(N129:N132)</f>
        <v>Příběh a vyprávění</v>
      </c>
      <c r="O133" s="19" t="str" cm="1">
        <f t="array" ref="O133:O134">_xlfn.UNIQUE(O129:O132)</f>
        <v>Nezařazeno</v>
      </c>
      <c r="P133" s="19" t="str" cm="1">
        <f t="array" ref="P133:P136">_xlfn.UNIQUE(P129:P132)</f>
        <v>Soutěž</v>
      </c>
      <c r="Q133" s="19" t="str" cm="1">
        <f t="array" ref="Q133:Q136">_xlfn.UNIQUE(Q129:Q132)</f>
        <v>Originalita a požitek</v>
      </c>
      <c r="R133" s="19" t="str" cm="1">
        <f t="array" ref="R133:R135">_xlfn.UNIQUE(R129:R132)</f>
        <v>Nezařazeno</v>
      </c>
      <c r="S133" s="19" t="str" cm="1">
        <f t="array" ref="S133:S136">_xlfn.UNIQUE(S129:S132)</f>
        <v>Nezařazeno</v>
      </c>
      <c r="T133" s="19" t="str" cm="1">
        <f t="array" ref="T133:T134">_xlfn.UNIQUE(T129:T132)</f>
        <v>Příběh a vyprávění</v>
      </c>
      <c r="U133" s="19" t="str" cm="1">
        <f t="array" ref="U133">_xlfn.UNIQUE(U129:U132)</f>
        <v>Příběh a vyprávění</v>
      </c>
      <c r="V133" s="19" t="str" cm="1">
        <f t="array" ref="V133:V135">_xlfn.UNIQUE(V129:V132)</f>
        <v>Příběh a vyprávění</v>
      </c>
      <c r="W133" s="19" t="str" cm="1">
        <f t="array" ref="W133:W135">_xlfn.UNIQUE(W129:W132)</f>
        <v>Ekonomie a vzácnost</v>
      </c>
      <c r="X133" s="19" t="str" cm="1">
        <f t="array" ref="X133:X134">_xlfn.UNIQUE(X129:X132)</f>
        <v>Soutěž</v>
      </c>
      <c r="Y133" s="19" t="str" cm="1">
        <f t="array" ref="Y133:Y134">_xlfn.UNIQUE(Y129:Y132)</f>
        <v>Nezařazeno</v>
      </c>
      <c r="Z133" s="19" t="str" cm="1">
        <f t="array" ref="Z133:Z136">_xlfn.UNIQUE(Z129:Z132)</f>
        <v>Spolupráce</v>
      </c>
      <c r="AA133" s="19" t="str" cm="1">
        <f t="array" ref="AA133:AA135">_xlfn.UNIQUE(AA129:AA132)</f>
        <v>Ekonomie a vzácnost</v>
      </c>
      <c r="AB133" s="19" t="str" cm="1">
        <f t="array" ref="AB133:AB135">_xlfn.UNIQUE(AB129:AB132)</f>
        <v>Spolupráce</v>
      </c>
      <c r="AC133" s="19" t="str" cm="1">
        <f t="array" ref="AC133:AC136">_xlfn.UNIQUE(AC129:AC132)</f>
        <v>Nezařazeno</v>
      </c>
      <c r="AD133" s="19" t="str" cm="1">
        <f t="array" ref="AD133:AD135">_xlfn.UNIQUE(AD129:AD132)</f>
        <v>Spolupráce</v>
      </c>
      <c r="AE133" s="19" t="str" cm="1">
        <f t="array" ref="AE133:AE134">_xlfn.UNIQUE(AE129:AE132)</f>
        <v>Příběh a vyprávění</v>
      </c>
      <c r="AF133" s="19" t="str" cm="1">
        <f t="array" ref="AF133:AF134">_xlfn.UNIQUE(AF129:AF132)</f>
        <v>Originalita a požitek</v>
      </c>
      <c r="AG133" s="19" t="str" cm="1">
        <f t="array" ref="AG133:AG136">_xlfn.UNIQUE(AG129:AG132)</f>
        <v>Nezařazeno</v>
      </c>
      <c r="AH133" s="19" t="str" cm="1">
        <f t="array" ref="AH133:AH135">_xlfn.UNIQUE(AH129:AH132)</f>
        <v>Příběh a vyprávění</v>
      </c>
      <c r="AI133" s="19" t="str" cm="1">
        <f t="array" ref="AI133:AI136">_xlfn.UNIQUE(AI129:AI132)</f>
        <v>Originalita a požitek</v>
      </c>
      <c r="AJ133" s="19" t="str" cm="1">
        <f t="array" ref="AJ133:AJ136">_xlfn.UNIQUE(AJ129:AJ132)</f>
        <v>Ekonomie a vzácnost</v>
      </c>
      <c r="AK133" s="19" t="str" cm="1">
        <f t="array" ref="AK133:AK134">_xlfn.UNIQUE(AK129:AK132)</f>
        <v>Příběh a vyprávění</v>
      </c>
      <c r="AL133" s="19" t="str" cm="1">
        <f t="array" ref="AL133:AL136">_xlfn.UNIQUE(AL129:AL132)</f>
        <v>Ekonomie a vzácnost</v>
      </c>
      <c r="AM133" s="19" t="str" cm="1">
        <f t="array" ref="AM133:AM135">_xlfn.UNIQUE(AM129:AM132)</f>
        <v>Ekonomie a vzácnost</v>
      </c>
      <c r="AN133" s="19" t="str" cm="1">
        <f t="array" ref="AN133:AN134">_xlfn.UNIQUE(AN129:AN132)</f>
        <v>Příběh a vyprávění</v>
      </c>
      <c r="AO133" s="19" t="str" cm="1">
        <f t="array" ref="AO133:AO136">_xlfn.UNIQUE(AO129:AO132)</f>
        <v>Příběh a vyprávění</v>
      </c>
      <c r="AP133" s="19" t="str" cm="1">
        <f t="array" ref="AP133:AP135">_xlfn.UNIQUE(AP129:AP132)</f>
        <v>Spolupráce</v>
      </c>
      <c r="AQ133" s="19" t="str" cm="1">
        <f t="array" ref="AQ133:AQ136">_xlfn.UNIQUE(AQ129:AQ132)</f>
        <v>Originalita a požitek</v>
      </c>
      <c r="AR133" s="19" t="str" cm="1">
        <f t="array" ref="AR133:AR135">_xlfn.UNIQUE(AR129:AR132)</f>
        <v>Ekonomie a vzácnost</v>
      </c>
      <c r="AS133" s="19" t="str" cm="1">
        <f t="array" ref="AS133:AS135">_xlfn.UNIQUE(AS129:AS132)</f>
        <v>Časová tíseň</v>
      </c>
      <c r="AT133" s="19" t="str" cm="1">
        <f t="array" ref="AT133:AT134">_xlfn.UNIQUE(AT129:AT132)</f>
        <v>Příběh a vyprávění</v>
      </c>
      <c r="AU133" s="19" t="str" cm="1">
        <f t="array" ref="AU133:AU136">_xlfn.UNIQUE(AU129:AU132)</f>
        <v>Náhoda</v>
      </c>
      <c r="AV133" s="19" t="str" cm="1">
        <f t="array" ref="AV133:AV135">_xlfn.UNIQUE(AV129:AV132)</f>
        <v>Příběh a vyprávění</v>
      </c>
      <c r="AW133" s="19" t="str" cm="1">
        <f t="array" ref="AW133:AW135">_xlfn.UNIQUE(AW129:AW132)</f>
        <v>Příběh a vyprávění</v>
      </c>
      <c r="AX133" s="19" t="str" cm="1">
        <f t="array" ref="AX133:AX135">_xlfn.UNIQUE(AX129:AX132)</f>
        <v>Originalita a požitek</v>
      </c>
      <c r="AY133" s="19" t="str" cm="1">
        <f t="array" ref="AY133:AY135">_xlfn.UNIQUE(AY129:AY132)</f>
        <v>Soutěž</v>
      </c>
      <c r="AZ133" s="19" t="str" cm="1">
        <f t="array" ref="AZ133:AZ136">_xlfn.UNIQUE(AZ129:AZ132)</f>
        <v>Příběh a vyprávění</v>
      </c>
      <c r="BA133" s="19" t="str" cm="1">
        <f t="array" ref="BA133:BA135">_xlfn.UNIQUE(BA129:BA132)</f>
        <v>Příběh a vyprávění</v>
      </c>
      <c r="BB133" s="19" t="str" cm="1">
        <f t="array" ref="BB133:BB135">_xlfn.UNIQUE(BB129:BB132)</f>
        <v>Originalita a požitek</v>
      </c>
      <c r="BC133" s="19" t="str" cm="1">
        <f t="array" ref="BC133:BC135">_xlfn.UNIQUE(BC129:BC132)</f>
        <v>Originalita a požitek</v>
      </c>
      <c r="BD133" s="19" t="str" cm="1">
        <f t="array" ref="BD133:BD134">_xlfn.UNIQUE(BD129:BD132)</f>
        <v>Ekonomie a vzácnost</v>
      </c>
      <c r="BE133" s="19" t="str" cm="1">
        <f t="array" ref="BE133:BE135">_xlfn.UNIQUE(BE129:BE132)</f>
        <v>Příběh a vyprávění</v>
      </c>
      <c r="BF133" s="19" t="str" cm="1">
        <f t="array" ref="BF133:BF135">_xlfn.UNIQUE(BF129:BF132)</f>
        <v>Příběh a vyprávění</v>
      </c>
      <c r="BG133" s="19" t="str" cm="1">
        <f t="array" ref="BG133:BG136">_xlfn.UNIQUE(BG129:BG132)</f>
        <v>Příběh a vyprávění</v>
      </c>
      <c r="BH133" s="19" t="str" cm="1">
        <f t="array" ref="BH133:BH136">_xlfn.UNIQUE(BH129:BH132)</f>
        <v>Nezařazeno</v>
      </c>
      <c r="BI133" s="19" t="str" cm="1">
        <f t="array" ref="BI133:BI136">_xlfn.UNIQUE(BI129:BI132)</f>
        <v>Ekonomie a vzácnost</v>
      </c>
      <c r="BJ133" s="19" t="str" cm="1">
        <f t="array" ref="BJ133:BJ134">_xlfn.UNIQUE(BJ129:BJ132)</f>
        <v>Příběh a vyprávění</v>
      </c>
      <c r="BK133" s="19" t="str" cm="1">
        <f t="array" ref="BK133:BK135">_xlfn.UNIQUE(BK129:BK132)</f>
        <v>Spolupráce</v>
      </c>
      <c r="BL133" s="19" t="str" cm="1">
        <f t="array" ref="BL133:BL136">_xlfn.UNIQUE(BL129:BL132)</f>
        <v>Ekonomie a vzácnost</v>
      </c>
      <c r="BM133" s="19" t="str" cm="1">
        <f t="array" ref="BM133:BM134">_xlfn.UNIQUE(BM129:BM132)</f>
        <v>Ekonomie a vzácnost</v>
      </c>
      <c r="BN133" s="19" t="str" cm="1">
        <f t="array" ref="BN133:BN135">_xlfn.UNIQUE(BN129:BN132)</f>
        <v>Spolupráce</v>
      </c>
      <c r="BO133" s="19" t="str" cm="1">
        <f t="array" ref="BO133:BO135">_xlfn.UNIQUE(BO129:BO132)</f>
        <v>Příběh a vyprávění</v>
      </c>
      <c r="BP133" s="19" t="str" cm="1">
        <f t="array" ref="BP133:BP135">_xlfn.UNIQUE(BP129:BP132)</f>
        <v>Originalita a požitek</v>
      </c>
      <c r="BQ133" s="19" t="str" cm="1">
        <f t="array" ref="BQ133:BQ135">_xlfn.UNIQUE(BQ129:BQ132)</f>
        <v>Ekonomie a vzácnost</v>
      </c>
      <c r="BR133" s="19" t="str" cm="1">
        <f t="array" ref="BR133:BR135">_xlfn.UNIQUE(BR129:BR132)</f>
        <v>Originalita a požitek</v>
      </c>
      <c r="BS133" s="19" t="str" cm="1">
        <f t="array" ref="BS133:BS135">_xlfn.UNIQUE(BS129:BS132)</f>
        <v>Originalita a požitek</v>
      </c>
      <c r="BT133" s="19" t="str" cm="1">
        <f t="array" ref="BT133:BT135">_xlfn.UNIQUE(BT129:BT132)</f>
        <v>Spolupráce</v>
      </c>
      <c r="BU133" s="19" t="str" cm="1">
        <f t="array" ref="BU133:BU135">_xlfn.UNIQUE(BU129:BU132)</f>
        <v>Spolupráce</v>
      </c>
      <c r="BV133" s="19" t="str" cm="1">
        <f t="array" ref="BV133:BV135">_xlfn.UNIQUE(BV129:BV132)</f>
        <v>Nezařazeno</v>
      </c>
      <c r="BW133" s="19" t="str" cm="1">
        <f t="array" ref="BW133:BW135">_xlfn.UNIQUE(BW129:BW132)</f>
        <v>Příběh a vyprávění</v>
      </c>
      <c r="BX133" s="19" t="str" cm="1">
        <f t="array" ref="BX133:BX134">_xlfn.UNIQUE(BX129:BX132)</f>
        <v>Příběh a vyprávění</v>
      </c>
      <c r="BY133" s="19" t="str" cm="1">
        <f t="array" ref="BY133:BY135">_xlfn.UNIQUE(BY129:BY132)</f>
        <v>Originalita a požitek</v>
      </c>
      <c r="BZ133" s="19" t="str" cm="1">
        <f t="array" ref="BZ133:BZ134">_xlfn.UNIQUE(BZ129:BZ132)</f>
        <v>Příběh a vyprávění</v>
      </c>
      <c r="CA133" s="19" t="str" cm="1">
        <f t="array" ref="CA133:CA135">_xlfn.UNIQUE(CA129:CA132)</f>
        <v>Ekonomie a vzácnost</v>
      </c>
      <c r="CB133" s="19" t="str" cm="1">
        <f t="array" ref="CB133:CB135">_xlfn.UNIQUE(CB129:CB132)</f>
        <v>Ekonomie a vzácnost</v>
      </c>
      <c r="CC133" s="19" t="str" cm="1">
        <f t="array" ref="CC133:CC136">_xlfn.UNIQUE(CC129:CC132)</f>
        <v>Sociální nátlak</v>
      </c>
      <c r="CD133" s="19" t="str" cm="1">
        <f t="array" ref="CD133:CD134">_xlfn.UNIQUE(CD129:CD132)</f>
        <v>Spolupráce</v>
      </c>
      <c r="CE133" s="19" t="str" cm="1">
        <f t="array" ref="CE133:CE135">_xlfn.UNIQUE(CE129:CE132)</f>
        <v>Soutěž</v>
      </c>
      <c r="CF133" s="19" t="str" cm="1">
        <f t="array" ref="CF133:CF136">_xlfn.UNIQUE(CF129:CF132)</f>
        <v>Soutěž</v>
      </c>
      <c r="CG133" s="19" t="str" cm="1">
        <f t="array" ref="CG133:CG135">_xlfn.UNIQUE(CG129:CG132)</f>
        <v>Nezařazeno</v>
      </c>
      <c r="CH133" s="19" t="str" cm="1">
        <f t="array" ref="CH133:CH136">_xlfn.UNIQUE(CH129:CH132)</f>
        <v>Originalita a požitek</v>
      </c>
      <c r="CI133" s="19" t="str" cm="1">
        <f t="array" ref="CI133:CI134">_xlfn.UNIQUE(CI129:CI132)</f>
        <v>Příběh a vyprávění</v>
      </c>
      <c r="CJ133" s="19" t="str" cm="1">
        <f t="array" ref="CJ133:CJ134">_xlfn.UNIQUE(CJ129:CJ132)</f>
        <v>Příběh a vyprávění</v>
      </c>
      <c r="CK133" s="19" t="str" cm="1">
        <f t="array" ref="CK133:CK135">_xlfn.UNIQUE(CK129:CK132)</f>
        <v>Příběh a vyprávění</v>
      </c>
      <c r="CL133" s="19" t="str" cm="1">
        <f t="array" ref="CL133">_xlfn.UNIQUE(CL129:CL132)</f>
        <v>Příběh a vyprávění</v>
      </c>
      <c r="CM133" s="19" t="str" cm="1">
        <f t="array" ref="CM133:CM135">_xlfn.UNIQUE(CM129:CM132)</f>
        <v>Originalita a požitek</v>
      </c>
      <c r="CN133" s="19" t="str" cm="1">
        <f t="array" ref="CN133:CN136">_xlfn.UNIQUE(CN129:CN132)</f>
        <v>Nezařazeno</v>
      </c>
      <c r="CO133" s="19" t="str" cm="1">
        <f t="array" ref="CO133:CO134">_xlfn.UNIQUE(CO129:CO132)</f>
        <v>Příběh a vyprávění</v>
      </c>
      <c r="CP133" s="19" t="str" cm="1">
        <f t="array" ref="CP133:CP135">_xlfn.UNIQUE(CP129:CP132)</f>
        <v>Příběh a vyprávění</v>
      </c>
      <c r="CQ133" s="19" t="str" cm="1">
        <f t="array" ref="CQ133:CQ136">_xlfn.UNIQUE(CQ129:CQ132)</f>
        <v>Cíle</v>
      </c>
      <c r="CR133" s="19" t="str" cm="1">
        <f t="array" ref="CR133:CR135">_xlfn.UNIQUE(CR129:CR132)</f>
        <v>Originalita a požitek</v>
      </c>
      <c r="CS133" s="19" t="str" cm="1">
        <f t="array" ref="CS133:CS134">_xlfn.UNIQUE(CS129:CS132)</f>
        <v>Originalita a požitek</v>
      </c>
      <c r="CT133" s="19" t="str" cm="1">
        <f t="array" ref="CT133:CT135">_xlfn.UNIQUE(CT129:CT132)</f>
        <v>Soutěž</v>
      </c>
      <c r="CU133" s="19" t="str" cm="1">
        <f t="array" ref="CU133:CU134">_xlfn.UNIQUE(CU129:CU132)</f>
        <v>Příběh a vyprávění</v>
      </c>
      <c r="CV133" s="19" t="str" cm="1">
        <f t="array" ref="CV133:CV134">_xlfn.UNIQUE(CV129:CV132)</f>
        <v>Příběh a vyprávění</v>
      </c>
      <c r="CW133" s="19" t="str" cm="1">
        <f t="array" ref="CW133:CW136">_xlfn.UNIQUE(CW129:CW132)</f>
        <v>Originalita a požitek</v>
      </c>
      <c r="CX133" s="19" t="str" cm="1">
        <f t="array" ref="CX133:CX135">_xlfn.UNIQUE(CX129:CX132)</f>
        <v>Sociální nátlak</v>
      </c>
      <c r="CY133" s="19" t="str" cm="1">
        <f t="array" ref="CY133:CY134">_xlfn.UNIQUE(CY129:CY132)</f>
        <v>Příběh a vyprávění</v>
      </c>
      <c r="CZ133" s="19" t="str" cm="1">
        <f t="array" ref="CZ133:CZ135">_xlfn.UNIQUE(CZ129:CZ132)</f>
        <v>Soutěž</v>
      </c>
      <c r="DA133" s="20" t="str" cm="1">
        <f t="array" ref="DA133:DA136">_xlfn.UNIQUE(DA129:DA132)</f>
        <v>Originalita a požitek</v>
      </c>
    </row>
    <row r="134" spans="1:109" x14ac:dyDescent="0.3">
      <c r="A134" s="81" t="s">
        <v>379</v>
      </c>
      <c r="B134" s="81" t="s">
        <v>257</v>
      </c>
      <c r="C134" s="15"/>
      <c r="D134" s="7" t="str">
        <v>Spolupráce</v>
      </c>
      <c r="E134" s="8" t="str">
        <v>Příběh a vyprávění</v>
      </c>
      <c r="F134" s="8" t="str">
        <v>Spolupráce</v>
      </c>
      <c r="G134" s="8" t="str">
        <v>Příběh a vyprávění</v>
      </c>
      <c r="H134" s="8" t="str">
        <v>Příběh a vyprávění</v>
      </c>
      <c r="I134" s="8" t="str">
        <v>Originalita a požitek</v>
      </c>
      <c r="J134" s="8" t="str">
        <v>Soutěž</v>
      </c>
      <c r="K134" s="8" t="str">
        <v>Spolupráce</v>
      </c>
      <c r="L134" s="8" t="str">
        <v>Ekonomie a vzácnost</v>
      </c>
      <c r="M134" s="8" t="str">
        <v>Nezařazeno</v>
      </c>
      <c r="N134" s="8" t="str">
        <v>Spolupráce</v>
      </c>
      <c r="O134" s="8" t="str">
        <v>Originalita a požitek</v>
      </c>
      <c r="P134" s="8" t="str">
        <v>Ekonomie a vzácnost</v>
      </c>
      <c r="Q134" s="8" t="str">
        <v>Příběh a vyprávění</v>
      </c>
      <c r="R134" s="8" t="str">
        <v>Soutěž</v>
      </c>
      <c r="S134" s="8" t="str">
        <v>Náhoda</v>
      </c>
      <c r="T134" s="8">
        <v>0</v>
      </c>
      <c r="U134" s="8"/>
      <c r="V134" s="8" t="str">
        <v>Originalita a požitek</v>
      </c>
      <c r="W134" s="8" t="str">
        <v>Příběh a vyprávění</v>
      </c>
      <c r="X134" s="8" t="str">
        <v>Příběh a vyprávění</v>
      </c>
      <c r="Y134" s="8" t="str">
        <v>Příběh a vyprávění</v>
      </c>
      <c r="Z134" s="8" t="str">
        <v>Originalita a požitek</v>
      </c>
      <c r="AA134" s="8" t="str">
        <v>Originalita a požitek</v>
      </c>
      <c r="AB134" s="8" t="str">
        <v>Příběh a vyprávění</v>
      </c>
      <c r="AC134" s="8" t="str">
        <v>Příběh a vyprávění</v>
      </c>
      <c r="AD134" s="8" t="str">
        <v>Příběh a vyprávění</v>
      </c>
      <c r="AE134" s="8" t="str">
        <v>Originalita a požitek</v>
      </c>
      <c r="AF134" s="8" t="str">
        <v>Soutěž</v>
      </c>
      <c r="AG134" s="8" t="str">
        <v>Originalita a požitek</v>
      </c>
      <c r="AH134" s="8" t="str">
        <v>Originalita a požitek</v>
      </c>
      <c r="AI134" s="8" t="str">
        <v>Spolupráce</v>
      </c>
      <c r="AJ134" s="8" t="str">
        <v>Příběh a vyprávění</v>
      </c>
      <c r="AK134" s="8" t="str">
        <v>Spolupráce</v>
      </c>
      <c r="AL134" s="8" t="str">
        <v>Sociální nátlak</v>
      </c>
      <c r="AM134" s="8" t="str">
        <v>Příběh a vyprávění</v>
      </c>
      <c r="AN134" s="8">
        <v>0</v>
      </c>
      <c r="AO134" s="8" t="str">
        <v>Spolupráce</v>
      </c>
      <c r="AP134" s="8" t="str">
        <v>Ekonomie a vzácnost</v>
      </c>
      <c r="AQ134" s="8" t="str">
        <v>Nezařazeno</v>
      </c>
      <c r="AR134" s="8" t="str">
        <v>Originalita a požitek</v>
      </c>
      <c r="AS134" s="8" t="str">
        <v>Obnovení</v>
      </c>
      <c r="AT134" s="8">
        <v>0</v>
      </c>
      <c r="AU134" s="8" t="str">
        <v>Spolupráce</v>
      </c>
      <c r="AV134" s="8" t="str">
        <v>Originalita a požitek</v>
      </c>
      <c r="AW134" s="8" t="str">
        <v>Originalita a požitek</v>
      </c>
      <c r="AX134" s="8" t="str">
        <v>Příběh a vyprávění</v>
      </c>
      <c r="AY134" s="8" t="str">
        <v>Ekonomie a vzácnost</v>
      </c>
      <c r="AZ134" s="8" t="str">
        <v>Nezařazeno</v>
      </c>
      <c r="BA134" s="8" t="str">
        <v>Originalita a požitek</v>
      </c>
      <c r="BB134" s="8" t="str">
        <v>Spolupráce</v>
      </c>
      <c r="BC134" s="8" t="str">
        <v>Příběh a vyprávění</v>
      </c>
      <c r="BD134" s="8">
        <v>0</v>
      </c>
      <c r="BE134" s="8" t="str">
        <v>Spolupráce</v>
      </c>
      <c r="BF134" s="8" t="str">
        <v>Ekonomie a vzácnost</v>
      </c>
      <c r="BG134" s="8" t="str">
        <v>Originalita a požitek</v>
      </c>
      <c r="BH134" s="8" t="str">
        <v>Spolupráce</v>
      </c>
      <c r="BI134" s="8" t="str">
        <v>Příběh a vyprávění</v>
      </c>
      <c r="BJ134" s="8">
        <v>0</v>
      </c>
      <c r="BK134" s="8" t="str">
        <v>Příběh a vyprávění</v>
      </c>
      <c r="BL134" s="8" t="str">
        <v>Příběh a vyprávění</v>
      </c>
      <c r="BM134" s="8" t="str">
        <v>Příběh a vyprávění</v>
      </c>
      <c r="BN134" s="8" t="str">
        <v>Ekonomie a vzácnost</v>
      </c>
      <c r="BO134" s="8" t="str">
        <v>Nezařazeno</v>
      </c>
      <c r="BP134" s="8" t="str">
        <v>Spolupráce</v>
      </c>
      <c r="BQ134" s="8" t="str">
        <v>Příběh a vyprávění</v>
      </c>
      <c r="BR134" s="8" t="str">
        <v>Cíle</v>
      </c>
      <c r="BS134" s="8" t="str">
        <v>Ekonomie a vzácnost</v>
      </c>
      <c r="BT134" s="8" t="str">
        <v>Příběh a vyprávění</v>
      </c>
      <c r="BU134" s="8" t="str">
        <v>Originalita a požitek</v>
      </c>
      <c r="BV134" s="8" t="str">
        <v>Příběh a vyprávění</v>
      </c>
      <c r="BW134" s="8" t="str">
        <v>Spolupráce</v>
      </c>
      <c r="BX134" s="8" t="str">
        <v>Originalita a požitek</v>
      </c>
      <c r="BY134" s="8" t="str">
        <v>Příběh a vyprávění</v>
      </c>
      <c r="BZ134" s="8" t="str">
        <v>Originalita a požitek</v>
      </c>
      <c r="CA134" s="8" t="str">
        <v>Příběh a vyprávění</v>
      </c>
      <c r="CB134" s="8" t="str">
        <v>Příběh a vyprávění</v>
      </c>
      <c r="CC134" s="8" t="str">
        <v>Originalita a požitek</v>
      </c>
      <c r="CD134" s="8" t="str">
        <v>Originalita a požitek</v>
      </c>
      <c r="CE134" s="8" t="str">
        <v>Příběh a vyprávění</v>
      </c>
      <c r="CF134" s="8" t="str">
        <v>Originalita a požitek</v>
      </c>
      <c r="CG134" s="8" t="str">
        <v>Originalita a požitek</v>
      </c>
      <c r="CH134" s="8" t="str">
        <v>Spolupráce</v>
      </c>
      <c r="CI134" s="8" t="str">
        <v>Nezařazeno</v>
      </c>
      <c r="CJ134" s="8" t="str">
        <v>Spolupráce</v>
      </c>
      <c r="CK134" s="8" t="str">
        <v>Spolupráce</v>
      </c>
      <c r="CL134" s="8"/>
      <c r="CM134" s="8" t="str">
        <v>Nezařazeno</v>
      </c>
      <c r="CN134" s="8" t="str">
        <v>Příběh a vyprávění</v>
      </c>
      <c r="CO134" s="8">
        <v>0</v>
      </c>
      <c r="CP134" s="8" t="str">
        <v>Originalita a požitek</v>
      </c>
      <c r="CQ134" s="8" t="str">
        <v>Originalita a požitek</v>
      </c>
      <c r="CR134" s="8" t="str">
        <v>Nezařazeno</v>
      </c>
      <c r="CS134" s="8" t="str">
        <v>Příběh a vyprávění</v>
      </c>
      <c r="CT134" s="8" t="str">
        <v>Spolupráce</v>
      </c>
      <c r="CU134" s="8" t="str">
        <v>Originalita a požitek</v>
      </c>
      <c r="CV134" s="8">
        <v>0</v>
      </c>
      <c r="CW134" s="8" t="str">
        <v>Nezařazeno</v>
      </c>
      <c r="CX134" s="8" t="str">
        <v>Spolupráce</v>
      </c>
      <c r="CY134" s="8">
        <v>0</v>
      </c>
      <c r="CZ134" s="8" t="str">
        <v>Ekonomie a vzácnost</v>
      </c>
      <c r="DA134" s="9" t="str">
        <v>Příběh a vyprávění</v>
      </c>
    </row>
    <row r="135" spans="1:109" ht="15" thickBot="1" x14ac:dyDescent="0.35">
      <c r="A135" s="81" t="s">
        <v>379</v>
      </c>
      <c r="B135" s="81" t="s">
        <v>269</v>
      </c>
      <c r="C135" s="15"/>
      <c r="D135" s="7" t="str">
        <v>Soutěž</v>
      </c>
      <c r="E135" s="8" t="str">
        <v>Spolupráce</v>
      </c>
      <c r="F135" s="8"/>
      <c r="G135" s="8" t="str">
        <v>Originalita a požitek</v>
      </c>
      <c r="H135" s="8" t="str">
        <v>Spolupráce</v>
      </c>
      <c r="I135" s="8" t="str">
        <v>Spolupráce</v>
      </c>
      <c r="J135" s="8" t="str">
        <v>Spolupráce</v>
      </c>
      <c r="K135" s="8" t="str">
        <v>Ekonomie a vzácnost</v>
      </c>
      <c r="L135" s="8" t="str">
        <v>Spolupráce</v>
      </c>
      <c r="M135" s="8"/>
      <c r="N135" s="8" t="str">
        <v>Originalita a požitek</v>
      </c>
      <c r="O135" s="8"/>
      <c r="P135" s="8" t="str">
        <v>Příběh a vyprávění</v>
      </c>
      <c r="Q135" s="8" t="str">
        <v>Spolupráce</v>
      </c>
      <c r="R135" s="8" t="str">
        <v>Příběh a vyprávění</v>
      </c>
      <c r="S135" s="8" t="str">
        <v>Příběh a vyprávění</v>
      </c>
      <c r="T135" s="8"/>
      <c r="U135" s="8"/>
      <c r="V135" s="8" t="str">
        <v>Spolupráce</v>
      </c>
      <c r="W135" s="8" t="str">
        <v>Originalita a požitek</v>
      </c>
      <c r="X135" s="8"/>
      <c r="Y135" s="8"/>
      <c r="Z135" s="8" t="str">
        <v>Soutěž</v>
      </c>
      <c r="AA135" s="8">
        <v>0</v>
      </c>
      <c r="AB135" s="8" t="str">
        <v>Originalita a požitek</v>
      </c>
      <c r="AC135" s="8" t="str">
        <v>Originalita a požitek</v>
      </c>
      <c r="AD135" s="8" t="str">
        <v>Originalita a požitek</v>
      </c>
      <c r="AE135" s="8"/>
      <c r="AF135" s="8"/>
      <c r="AG135" s="8" t="str">
        <v>Spolupráce</v>
      </c>
      <c r="AH135" s="8" t="str">
        <v>Spolupráce</v>
      </c>
      <c r="AI135" s="8" t="str">
        <v>Příběh a vyprávění</v>
      </c>
      <c r="AJ135" s="8" t="str">
        <v>Spolupráce</v>
      </c>
      <c r="AK135" s="8"/>
      <c r="AL135" s="8" t="str">
        <v>Příběh a vyprávění</v>
      </c>
      <c r="AM135" s="8">
        <v>0</v>
      </c>
      <c r="AN135" s="8"/>
      <c r="AO135" s="8" t="str">
        <v>Originalita a požitek</v>
      </c>
      <c r="AP135" s="8">
        <v>0</v>
      </c>
      <c r="AQ135" s="8" t="str">
        <v>Příběh a vyprávění</v>
      </c>
      <c r="AR135" s="8" t="str">
        <v>Příběh a vyprávění</v>
      </c>
      <c r="AS135" s="8" t="str">
        <v>Nezařazeno</v>
      </c>
      <c r="AT135" s="8"/>
      <c r="AU135" s="8" t="str">
        <v>Cíle</v>
      </c>
      <c r="AV135" s="8">
        <v>0</v>
      </c>
      <c r="AW135" s="8">
        <v>0</v>
      </c>
      <c r="AX135" s="8" t="str">
        <v>Nezařazeno</v>
      </c>
      <c r="AY135" s="8" t="str">
        <v>Spolupráce</v>
      </c>
      <c r="AZ135" s="8" t="str">
        <v>Sociální nátlak</v>
      </c>
      <c r="BA135" s="8">
        <v>0</v>
      </c>
      <c r="BB135" s="8" t="str">
        <v>Příběh a vyprávění</v>
      </c>
      <c r="BC135" s="8" t="str">
        <v>Ekonomie a vzácnost</v>
      </c>
      <c r="BD135" s="8"/>
      <c r="BE135" s="8" t="str">
        <v>Originalita a požitek</v>
      </c>
      <c r="BF135" s="8" t="str">
        <v>Originalita a požitek</v>
      </c>
      <c r="BG135" s="8" t="str">
        <v>Ekonomie a vzácnost</v>
      </c>
      <c r="BH135" s="8" t="str">
        <v>Příběh a vyprávění</v>
      </c>
      <c r="BI135" s="8" t="str">
        <v>Originalita a požitek</v>
      </c>
      <c r="BJ135" s="8"/>
      <c r="BK135" s="8">
        <v>0</v>
      </c>
      <c r="BL135" s="8" t="str">
        <v>Spolupráce</v>
      </c>
      <c r="BM135" s="8"/>
      <c r="BN135" s="8" t="str">
        <v>Příběh a vyprávění</v>
      </c>
      <c r="BO135" s="8">
        <v>0</v>
      </c>
      <c r="BP135" s="8">
        <v>0</v>
      </c>
      <c r="BQ135" s="8" t="str">
        <v>Cíle</v>
      </c>
      <c r="BR135" s="8" t="str">
        <v>Příběh a vyprávění</v>
      </c>
      <c r="BS135" s="8" t="str">
        <v>Příběh a vyprávění</v>
      </c>
      <c r="BT135" s="8">
        <v>0</v>
      </c>
      <c r="BU135" s="8">
        <v>0</v>
      </c>
      <c r="BV135" s="8" t="str">
        <v>Spolupráce</v>
      </c>
      <c r="BW135" s="8" t="str">
        <v>Originalita a požitek</v>
      </c>
      <c r="BX135" s="8"/>
      <c r="BY135" s="8" t="str">
        <v>Ekonomie a vzácnost</v>
      </c>
      <c r="BZ135" s="8"/>
      <c r="CA135" s="8" t="str">
        <v>Originalita a požitek</v>
      </c>
      <c r="CB135" s="8" t="str">
        <v>Originalita a požitek</v>
      </c>
      <c r="CC135" s="8" t="str">
        <v>Ekonomie a vzácnost</v>
      </c>
      <c r="CD135" s="8"/>
      <c r="CE135" s="8">
        <v>0</v>
      </c>
      <c r="CF135" s="8" t="str">
        <v>Ekonomie a vzácnost</v>
      </c>
      <c r="CG135" s="8" t="str">
        <v>Soutěž</v>
      </c>
      <c r="CH135" s="8" t="str">
        <v>Příběh a vyprávění</v>
      </c>
      <c r="CI135" s="8"/>
      <c r="CJ135" s="8"/>
      <c r="CK135" s="8">
        <v>0</v>
      </c>
      <c r="CL135" s="8"/>
      <c r="CM135" s="8" t="str">
        <v>Spolupráce</v>
      </c>
      <c r="CN135" s="8" t="str">
        <v>Originalita a požitek</v>
      </c>
      <c r="CO135" s="8"/>
      <c r="CP135" s="8" t="str">
        <v>Ekonomie a vzácnost</v>
      </c>
      <c r="CQ135" s="8" t="str">
        <v>Příběh a vyprávění</v>
      </c>
      <c r="CR135" s="8" t="str">
        <v>Příběh a vyprávění</v>
      </c>
      <c r="CS135" s="8"/>
      <c r="CT135" s="8" t="str">
        <v>Originalita a požitek</v>
      </c>
      <c r="CU135" s="8"/>
      <c r="CV135" s="8"/>
      <c r="CW135" s="8" t="str">
        <v>Spolupráce</v>
      </c>
      <c r="CX135" s="8">
        <v>0</v>
      </c>
      <c r="CY135" s="8"/>
      <c r="CZ135" s="8" t="str">
        <v>Příběh a vyprávění</v>
      </c>
      <c r="DA135" s="9" t="str">
        <v>Spolupráce</v>
      </c>
    </row>
    <row r="136" spans="1:109" ht="15" thickBot="1" x14ac:dyDescent="0.35">
      <c r="A136" s="81" t="s">
        <v>379</v>
      </c>
      <c r="B136" s="81" t="s">
        <v>277</v>
      </c>
      <c r="C136" s="16"/>
      <c r="D136" s="12"/>
      <c r="E136" s="13" t="str">
        <v>Ekonomie a vzácnost</v>
      </c>
      <c r="F136" s="13"/>
      <c r="G136" s="13"/>
      <c r="H136" s="13"/>
      <c r="I136" s="13" t="str">
        <v>Příběh a vyprávění</v>
      </c>
      <c r="J136" s="13" t="str">
        <v>Originalita a požitek</v>
      </c>
      <c r="K136" s="13"/>
      <c r="L136" s="13" t="str">
        <v>Soutěž</v>
      </c>
      <c r="M136" s="13"/>
      <c r="N136" s="13">
        <v>0</v>
      </c>
      <c r="O136" s="13"/>
      <c r="P136" s="13">
        <v>0</v>
      </c>
      <c r="Q136" s="13">
        <v>0</v>
      </c>
      <c r="R136" s="13"/>
      <c r="S136" s="13" t="str">
        <v>Spolupráce</v>
      </c>
      <c r="T136" s="13"/>
      <c r="U136" s="13"/>
      <c r="V136" s="13"/>
      <c r="W136" s="13"/>
      <c r="X136" s="13"/>
      <c r="Y136" s="13"/>
      <c r="Z136" s="13">
        <v>0</v>
      </c>
      <c r="AA136" s="13"/>
      <c r="AB136" s="13"/>
      <c r="AC136" s="13" t="str">
        <v>Ekonomie a vzácnost</v>
      </c>
      <c r="AD136" s="13"/>
      <c r="AE136" s="13"/>
      <c r="AF136" s="13"/>
      <c r="AG136" s="13">
        <v>0</v>
      </c>
      <c r="AH136" s="13"/>
      <c r="AI136" s="13">
        <v>0</v>
      </c>
      <c r="AJ136" s="13" t="str">
        <v>Originalita a požitek</v>
      </c>
      <c r="AK136" s="13"/>
      <c r="AL136" s="13">
        <v>0</v>
      </c>
      <c r="AM136" s="13"/>
      <c r="AN136" s="13"/>
      <c r="AO136" s="13" t="str">
        <v>Ekonomie a vzácnost</v>
      </c>
      <c r="AP136" s="13"/>
      <c r="AQ136" s="13" t="str">
        <v>Spolupráce</v>
      </c>
      <c r="AR136" s="13"/>
      <c r="AS136" s="13"/>
      <c r="AT136" s="13"/>
      <c r="AU136" s="13" t="str">
        <v>Příběh a vyprávění</v>
      </c>
      <c r="AV136" s="13"/>
      <c r="AW136" s="13"/>
      <c r="AX136" s="13"/>
      <c r="AY136" s="13"/>
      <c r="AZ136" s="13" t="str">
        <v>Originalita a požitek</v>
      </c>
      <c r="BA136" s="13"/>
      <c r="BB136" s="13"/>
      <c r="BC136" s="13"/>
      <c r="BD136" s="13"/>
      <c r="BE136" s="13"/>
      <c r="BF136" s="13"/>
      <c r="BG136" s="13">
        <v>0</v>
      </c>
      <c r="BH136" s="13" t="str">
        <v>Originalita a požitek</v>
      </c>
      <c r="BI136" s="13" t="str">
        <v>Obnovení</v>
      </c>
      <c r="BJ136" s="13"/>
      <c r="BK136" s="13"/>
      <c r="BL136" s="13">
        <v>0</v>
      </c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>
        <v>0</v>
      </c>
      <c r="CD136" s="13"/>
      <c r="CE136" s="13"/>
      <c r="CF136" s="13" t="str">
        <v>Příběh a vyprávění</v>
      </c>
      <c r="CG136" s="13"/>
      <c r="CH136" s="13" t="str">
        <v>Soutěž</v>
      </c>
      <c r="CI136" s="13"/>
      <c r="CJ136" s="13"/>
      <c r="CK136" s="13"/>
      <c r="CL136" s="13"/>
      <c r="CM136" s="13"/>
      <c r="CN136" s="13">
        <v>0</v>
      </c>
      <c r="CO136" s="13"/>
      <c r="CP136" s="13"/>
      <c r="CQ136" s="13">
        <v>0</v>
      </c>
      <c r="CR136" s="13"/>
      <c r="CS136" s="13"/>
      <c r="CT136" s="13"/>
      <c r="CU136" s="13"/>
      <c r="CV136" s="13"/>
      <c r="CW136" s="13">
        <v>0</v>
      </c>
      <c r="CX136" s="13"/>
      <c r="CY136" s="13"/>
      <c r="CZ136" s="13"/>
      <c r="DA136" s="14">
        <v>0</v>
      </c>
      <c r="DB136" s="79"/>
      <c r="DC136" s="17" t="s">
        <v>387</v>
      </c>
      <c r="DD136" s="80" t="s">
        <v>385</v>
      </c>
      <c r="DE136" s="17" t="s">
        <v>386</v>
      </c>
    </row>
    <row r="137" spans="1:109" x14ac:dyDescent="0.3">
      <c r="A137" s="81" t="s">
        <v>379</v>
      </c>
      <c r="B137" s="81" t="s">
        <v>343</v>
      </c>
      <c r="C137" s="82" t="s">
        <v>372</v>
      </c>
      <c r="D137" s="18">
        <f>COUNTIF(D$133:D$136,$C137)</f>
        <v>0</v>
      </c>
      <c r="E137" s="19">
        <f t="shared" ref="E137:BP138" si="95">COUNTIF(E$133:E$136,$C137)</f>
        <v>0</v>
      </c>
      <c r="F137" s="19">
        <f t="shared" si="95"/>
        <v>0</v>
      </c>
      <c r="G137" s="19">
        <f t="shared" si="95"/>
        <v>0</v>
      </c>
      <c r="H137" s="19">
        <f t="shared" si="95"/>
        <v>0</v>
      </c>
      <c r="I137" s="19">
        <f t="shared" si="95"/>
        <v>0</v>
      </c>
      <c r="J137" s="19">
        <f t="shared" si="95"/>
        <v>0</v>
      </c>
      <c r="K137" s="19">
        <f t="shared" si="95"/>
        <v>0</v>
      </c>
      <c r="L137" s="19">
        <f t="shared" si="95"/>
        <v>0</v>
      </c>
      <c r="M137" s="19">
        <f t="shared" si="95"/>
        <v>0</v>
      </c>
      <c r="N137" s="19">
        <f t="shared" si="95"/>
        <v>0</v>
      </c>
      <c r="O137" s="19">
        <f t="shared" si="95"/>
        <v>0</v>
      </c>
      <c r="P137" s="19">
        <f t="shared" si="95"/>
        <v>0</v>
      </c>
      <c r="Q137" s="19">
        <f t="shared" si="95"/>
        <v>0</v>
      </c>
      <c r="R137" s="19">
        <f t="shared" si="95"/>
        <v>0</v>
      </c>
      <c r="S137" s="19">
        <f t="shared" si="95"/>
        <v>1</v>
      </c>
      <c r="T137" s="19">
        <f t="shared" si="95"/>
        <v>0</v>
      </c>
      <c r="U137" s="19">
        <f t="shared" si="95"/>
        <v>0</v>
      </c>
      <c r="V137" s="19">
        <f t="shared" si="95"/>
        <v>0</v>
      </c>
      <c r="W137" s="19">
        <f t="shared" si="95"/>
        <v>0</v>
      </c>
      <c r="X137" s="19">
        <f t="shared" si="95"/>
        <v>0</v>
      </c>
      <c r="Y137" s="19">
        <f t="shared" si="95"/>
        <v>0</v>
      </c>
      <c r="Z137" s="19">
        <f t="shared" si="95"/>
        <v>0</v>
      </c>
      <c r="AA137" s="19">
        <f t="shared" si="95"/>
        <v>0</v>
      </c>
      <c r="AB137" s="19">
        <f t="shared" si="95"/>
        <v>0</v>
      </c>
      <c r="AC137" s="19">
        <f t="shared" si="95"/>
        <v>0</v>
      </c>
      <c r="AD137" s="19">
        <f t="shared" si="95"/>
        <v>0</v>
      </c>
      <c r="AE137" s="19">
        <f t="shared" si="95"/>
        <v>0</v>
      </c>
      <c r="AF137" s="19">
        <f t="shared" si="95"/>
        <v>0</v>
      </c>
      <c r="AG137" s="19">
        <f t="shared" si="95"/>
        <v>0</v>
      </c>
      <c r="AH137" s="19">
        <f t="shared" si="95"/>
        <v>0</v>
      </c>
      <c r="AI137" s="19">
        <f t="shared" si="95"/>
        <v>0</v>
      </c>
      <c r="AJ137" s="19">
        <f t="shared" si="95"/>
        <v>0</v>
      </c>
      <c r="AK137" s="19">
        <f t="shared" si="95"/>
        <v>0</v>
      </c>
      <c r="AL137" s="19">
        <f t="shared" si="95"/>
        <v>0</v>
      </c>
      <c r="AM137" s="19">
        <f t="shared" si="95"/>
        <v>0</v>
      </c>
      <c r="AN137" s="19">
        <f t="shared" si="95"/>
        <v>0</v>
      </c>
      <c r="AO137" s="19">
        <f t="shared" si="95"/>
        <v>0</v>
      </c>
      <c r="AP137" s="19">
        <f t="shared" si="95"/>
        <v>0</v>
      </c>
      <c r="AQ137" s="19">
        <f t="shared" si="95"/>
        <v>0</v>
      </c>
      <c r="AR137" s="19">
        <f t="shared" si="95"/>
        <v>0</v>
      </c>
      <c r="AS137" s="19">
        <f t="shared" si="95"/>
        <v>0</v>
      </c>
      <c r="AT137" s="19">
        <f t="shared" si="95"/>
        <v>0</v>
      </c>
      <c r="AU137" s="19">
        <f t="shared" si="95"/>
        <v>1</v>
      </c>
      <c r="AV137" s="19">
        <f t="shared" si="95"/>
        <v>0</v>
      </c>
      <c r="AW137" s="19">
        <f t="shared" si="95"/>
        <v>0</v>
      </c>
      <c r="AX137" s="19">
        <f t="shared" si="95"/>
        <v>0</v>
      </c>
      <c r="AY137" s="19">
        <f t="shared" si="95"/>
        <v>0</v>
      </c>
      <c r="AZ137" s="19">
        <f t="shared" si="95"/>
        <v>0</v>
      </c>
      <c r="BA137" s="19">
        <f t="shared" si="95"/>
        <v>0</v>
      </c>
      <c r="BB137" s="19">
        <f t="shared" si="95"/>
        <v>0</v>
      </c>
      <c r="BC137" s="19">
        <f t="shared" si="95"/>
        <v>0</v>
      </c>
      <c r="BD137" s="19">
        <f t="shared" si="95"/>
        <v>0</v>
      </c>
      <c r="BE137" s="19">
        <f t="shared" si="95"/>
        <v>0</v>
      </c>
      <c r="BF137" s="19">
        <f t="shared" si="95"/>
        <v>0</v>
      </c>
      <c r="BG137" s="19">
        <f t="shared" si="95"/>
        <v>0</v>
      </c>
      <c r="BH137" s="19">
        <f t="shared" si="95"/>
        <v>0</v>
      </c>
      <c r="BI137" s="19">
        <f t="shared" si="95"/>
        <v>0</v>
      </c>
      <c r="BJ137" s="19">
        <f t="shared" si="95"/>
        <v>0</v>
      </c>
      <c r="BK137" s="19">
        <f t="shared" si="95"/>
        <v>0</v>
      </c>
      <c r="BL137" s="19">
        <f t="shared" si="95"/>
        <v>0</v>
      </c>
      <c r="BM137" s="19">
        <f t="shared" si="95"/>
        <v>0</v>
      </c>
      <c r="BN137" s="19">
        <f t="shared" si="95"/>
        <v>0</v>
      </c>
      <c r="BO137" s="19">
        <f t="shared" si="95"/>
        <v>0</v>
      </c>
      <c r="BP137" s="19">
        <f t="shared" si="95"/>
        <v>0</v>
      </c>
      <c r="BQ137" s="19">
        <f t="shared" ref="BQ137:DA141" si="96">COUNTIF(BQ$133:BQ$136,$C137)</f>
        <v>0</v>
      </c>
      <c r="BR137" s="19">
        <f t="shared" si="96"/>
        <v>0</v>
      </c>
      <c r="BS137" s="19">
        <f t="shared" si="96"/>
        <v>0</v>
      </c>
      <c r="BT137" s="19">
        <f t="shared" si="96"/>
        <v>0</v>
      </c>
      <c r="BU137" s="19">
        <f t="shared" si="96"/>
        <v>0</v>
      </c>
      <c r="BV137" s="19">
        <f t="shared" si="96"/>
        <v>0</v>
      </c>
      <c r="BW137" s="19">
        <f t="shared" si="96"/>
        <v>0</v>
      </c>
      <c r="BX137" s="19">
        <f t="shared" si="96"/>
        <v>0</v>
      </c>
      <c r="BY137" s="19">
        <f t="shared" si="96"/>
        <v>0</v>
      </c>
      <c r="BZ137" s="19">
        <f t="shared" si="96"/>
        <v>0</v>
      </c>
      <c r="CA137" s="19">
        <f t="shared" si="96"/>
        <v>0</v>
      </c>
      <c r="CB137" s="19">
        <f t="shared" si="96"/>
        <v>0</v>
      </c>
      <c r="CC137" s="19">
        <f t="shared" si="96"/>
        <v>0</v>
      </c>
      <c r="CD137" s="19">
        <f t="shared" si="96"/>
        <v>0</v>
      </c>
      <c r="CE137" s="19">
        <f t="shared" si="96"/>
        <v>0</v>
      </c>
      <c r="CF137" s="19">
        <f t="shared" si="96"/>
        <v>0</v>
      </c>
      <c r="CG137" s="19">
        <f t="shared" si="96"/>
        <v>0</v>
      </c>
      <c r="CH137" s="19">
        <f t="shared" si="96"/>
        <v>0</v>
      </c>
      <c r="CI137" s="19">
        <f t="shared" si="96"/>
        <v>0</v>
      </c>
      <c r="CJ137" s="19">
        <f t="shared" si="96"/>
        <v>0</v>
      </c>
      <c r="CK137" s="19">
        <f t="shared" si="96"/>
        <v>0</v>
      </c>
      <c r="CL137" s="19">
        <f t="shared" si="96"/>
        <v>0</v>
      </c>
      <c r="CM137" s="19">
        <f t="shared" si="96"/>
        <v>0</v>
      </c>
      <c r="CN137" s="19">
        <f t="shared" si="96"/>
        <v>0</v>
      </c>
      <c r="CO137" s="19">
        <f t="shared" si="96"/>
        <v>0</v>
      </c>
      <c r="CP137" s="19">
        <f t="shared" si="96"/>
        <v>0</v>
      </c>
      <c r="CQ137" s="19">
        <f t="shared" si="96"/>
        <v>0</v>
      </c>
      <c r="CR137" s="19">
        <f t="shared" si="96"/>
        <v>0</v>
      </c>
      <c r="CS137" s="19">
        <f t="shared" si="96"/>
        <v>0</v>
      </c>
      <c r="CT137" s="19">
        <f t="shared" si="96"/>
        <v>0</v>
      </c>
      <c r="CU137" s="19">
        <f t="shared" si="96"/>
        <v>0</v>
      </c>
      <c r="CV137" s="19">
        <f t="shared" si="96"/>
        <v>0</v>
      </c>
      <c r="CW137" s="19">
        <f t="shared" si="96"/>
        <v>0</v>
      </c>
      <c r="CX137" s="19">
        <f t="shared" si="96"/>
        <v>0</v>
      </c>
      <c r="CY137" s="19">
        <f t="shared" si="96"/>
        <v>0</v>
      </c>
      <c r="CZ137" s="19">
        <f t="shared" si="96"/>
        <v>0</v>
      </c>
      <c r="DA137" s="20">
        <f t="shared" si="96"/>
        <v>0</v>
      </c>
      <c r="DB137" s="82" t="s">
        <v>372</v>
      </c>
      <c r="DC137" s="82">
        <f>SUMPRODUCT($D$124:$DA$124,$D137:$DA137)</f>
        <v>44131753</v>
      </c>
      <c r="DD137" s="82">
        <f>SUMPRODUCT($D$124:$DA$124,$D137:$DA137,$D$150:$DA$150)</f>
        <v>11032938.25</v>
      </c>
      <c r="DE137" s="82">
        <f>SUMPRODUCT($D$124:$DA$124,$D137:$DA137,$D$152:$DA$152)</f>
        <v>13602909.166666666</v>
      </c>
    </row>
    <row r="138" spans="1:109" x14ac:dyDescent="0.3">
      <c r="A138" s="81" t="s">
        <v>379</v>
      </c>
      <c r="B138" s="81" t="s">
        <v>322</v>
      </c>
      <c r="C138" s="83" t="s">
        <v>379</v>
      </c>
      <c r="D138" s="7">
        <f t="shared" ref="D138:S147" si="97">COUNTIF(D$133:D$136,$C138)</f>
        <v>0</v>
      </c>
      <c r="E138" s="8">
        <f t="shared" si="97"/>
        <v>1</v>
      </c>
      <c r="F138" s="8">
        <f t="shared" si="97"/>
        <v>0</v>
      </c>
      <c r="G138" s="8">
        <f t="shared" si="97"/>
        <v>0</v>
      </c>
      <c r="H138" s="8">
        <f t="shared" si="97"/>
        <v>0</v>
      </c>
      <c r="I138" s="8">
        <f t="shared" si="97"/>
        <v>0</v>
      </c>
      <c r="J138" s="8">
        <f t="shared" si="97"/>
        <v>0</v>
      </c>
      <c r="K138" s="8">
        <f t="shared" si="97"/>
        <v>1</v>
      </c>
      <c r="L138" s="8">
        <f t="shared" si="97"/>
        <v>1</v>
      </c>
      <c r="M138" s="8">
        <f t="shared" si="97"/>
        <v>0</v>
      </c>
      <c r="N138" s="8">
        <f t="shared" si="97"/>
        <v>0</v>
      </c>
      <c r="O138" s="8">
        <f t="shared" si="97"/>
        <v>0</v>
      </c>
      <c r="P138" s="8">
        <f t="shared" si="97"/>
        <v>1</v>
      </c>
      <c r="Q138" s="8">
        <f t="shared" si="97"/>
        <v>0</v>
      </c>
      <c r="R138" s="8">
        <f t="shared" si="97"/>
        <v>0</v>
      </c>
      <c r="S138" s="8">
        <f t="shared" si="97"/>
        <v>0</v>
      </c>
      <c r="T138" s="8">
        <f t="shared" si="95"/>
        <v>0</v>
      </c>
      <c r="U138" s="8">
        <f t="shared" si="95"/>
        <v>0</v>
      </c>
      <c r="V138" s="8">
        <f t="shared" si="95"/>
        <v>0</v>
      </c>
      <c r="W138" s="8">
        <f t="shared" si="95"/>
        <v>1</v>
      </c>
      <c r="X138" s="8">
        <f t="shared" si="95"/>
        <v>0</v>
      </c>
      <c r="Y138" s="8">
        <f t="shared" si="95"/>
        <v>0</v>
      </c>
      <c r="Z138" s="8">
        <f t="shared" si="95"/>
        <v>0</v>
      </c>
      <c r="AA138" s="8">
        <f t="shared" si="95"/>
        <v>1</v>
      </c>
      <c r="AB138" s="8">
        <f t="shared" si="95"/>
        <v>0</v>
      </c>
      <c r="AC138" s="8">
        <f t="shared" si="95"/>
        <v>1</v>
      </c>
      <c r="AD138" s="8">
        <f t="shared" si="95"/>
        <v>0</v>
      </c>
      <c r="AE138" s="8">
        <f t="shared" si="95"/>
        <v>0</v>
      </c>
      <c r="AF138" s="8">
        <f t="shared" si="95"/>
        <v>0</v>
      </c>
      <c r="AG138" s="8">
        <f t="shared" si="95"/>
        <v>0</v>
      </c>
      <c r="AH138" s="8">
        <f t="shared" si="95"/>
        <v>0</v>
      </c>
      <c r="AI138" s="8">
        <f t="shared" si="95"/>
        <v>0</v>
      </c>
      <c r="AJ138" s="8">
        <f t="shared" si="95"/>
        <v>1</v>
      </c>
      <c r="AK138" s="8">
        <f t="shared" si="95"/>
        <v>0</v>
      </c>
      <c r="AL138" s="8">
        <f t="shared" si="95"/>
        <v>1</v>
      </c>
      <c r="AM138" s="8">
        <f t="shared" si="95"/>
        <v>1</v>
      </c>
      <c r="AN138" s="8">
        <f t="shared" si="95"/>
        <v>0</v>
      </c>
      <c r="AO138" s="8">
        <f t="shared" si="95"/>
        <v>1</v>
      </c>
      <c r="AP138" s="8">
        <f t="shared" si="95"/>
        <v>1</v>
      </c>
      <c r="AQ138" s="8">
        <f t="shared" si="95"/>
        <v>0</v>
      </c>
      <c r="AR138" s="8">
        <f t="shared" si="95"/>
        <v>1</v>
      </c>
      <c r="AS138" s="8">
        <f t="shared" si="95"/>
        <v>0</v>
      </c>
      <c r="AT138" s="8">
        <f t="shared" si="95"/>
        <v>0</v>
      </c>
      <c r="AU138" s="8">
        <f t="shared" si="95"/>
        <v>0</v>
      </c>
      <c r="AV138" s="8">
        <f t="shared" si="95"/>
        <v>0</v>
      </c>
      <c r="AW138" s="8">
        <f t="shared" si="95"/>
        <v>0</v>
      </c>
      <c r="AX138" s="8">
        <f t="shared" si="95"/>
        <v>0</v>
      </c>
      <c r="AY138" s="8">
        <f t="shared" si="95"/>
        <v>1</v>
      </c>
      <c r="AZ138" s="8">
        <f t="shared" si="95"/>
        <v>0</v>
      </c>
      <c r="BA138" s="8">
        <f t="shared" si="95"/>
        <v>0</v>
      </c>
      <c r="BB138" s="8">
        <f t="shared" si="95"/>
        <v>0</v>
      </c>
      <c r="BC138" s="8">
        <f t="shared" si="95"/>
        <v>1</v>
      </c>
      <c r="BD138" s="8">
        <f t="shared" si="95"/>
        <v>1</v>
      </c>
      <c r="BE138" s="8">
        <f t="shared" si="95"/>
        <v>0</v>
      </c>
      <c r="BF138" s="8">
        <f t="shared" si="95"/>
        <v>1</v>
      </c>
      <c r="BG138" s="8">
        <f t="shared" si="95"/>
        <v>1</v>
      </c>
      <c r="BH138" s="8">
        <f t="shared" si="95"/>
        <v>0</v>
      </c>
      <c r="BI138" s="8">
        <f t="shared" si="95"/>
        <v>1</v>
      </c>
      <c r="BJ138" s="8">
        <f t="shared" si="95"/>
        <v>0</v>
      </c>
      <c r="BK138" s="8">
        <f t="shared" si="95"/>
        <v>0</v>
      </c>
      <c r="BL138" s="8">
        <f t="shared" si="95"/>
        <v>1</v>
      </c>
      <c r="BM138" s="8">
        <f t="shared" si="95"/>
        <v>1</v>
      </c>
      <c r="BN138" s="8">
        <f t="shared" si="95"/>
        <v>1</v>
      </c>
      <c r="BO138" s="8">
        <f t="shared" si="95"/>
        <v>0</v>
      </c>
      <c r="BP138" s="8">
        <f t="shared" si="95"/>
        <v>0</v>
      </c>
      <c r="BQ138" s="8">
        <f t="shared" si="96"/>
        <v>1</v>
      </c>
      <c r="BR138" s="8">
        <f t="shared" si="96"/>
        <v>0</v>
      </c>
      <c r="BS138" s="8">
        <f t="shared" si="96"/>
        <v>1</v>
      </c>
      <c r="BT138" s="8">
        <f t="shared" si="96"/>
        <v>0</v>
      </c>
      <c r="BU138" s="8">
        <f t="shared" si="96"/>
        <v>0</v>
      </c>
      <c r="BV138" s="8">
        <f t="shared" si="96"/>
        <v>0</v>
      </c>
      <c r="BW138" s="8">
        <f t="shared" si="96"/>
        <v>0</v>
      </c>
      <c r="BX138" s="8">
        <f t="shared" si="96"/>
        <v>0</v>
      </c>
      <c r="BY138" s="8">
        <f t="shared" si="96"/>
        <v>1</v>
      </c>
      <c r="BZ138" s="8">
        <f t="shared" si="96"/>
        <v>0</v>
      </c>
      <c r="CA138" s="8">
        <f t="shared" si="96"/>
        <v>1</v>
      </c>
      <c r="CB138" s="8">
        <f t="shared" si="96"/>
        <v>1</v>
      </c>
      <c r="CC138" s="8">
        <f t="shared" si="96"/>
        <v>1</v>
      </c>
      <c r="CD138" s="8">
        <f t="shared" si="96"/>
        <v>0</v>
      </c>
      <c r="CE138" s="8">
        <f t="shared" si="96"/>
        <v>0</v>
      </c>
      <c r="CF138" s="8">
        <f t="shared" si="96"/>
        <v>1</v>
      </c>
      <c r="CG138" s="8">
        <f t="shared" si="96"/>
        <v>0</v>
      </c>
      <c r="CH138" s="8">
        <f t="shared" si="96"/>
        <v>0</v>
      </c>
      <c r="CI138" s="8">
        <f t="shared" si="96"/>
        <v>0</v>
      </c>
      <c r="CJ138" s="8">
        <f t="shared" si="96"/>
        <v>0</v>
      </c>
      <c r="CK138" s="8">
        <f t="shared" si="96"/>
        <v>0</v>
      </c>
      <c r="CL138" s="8">
        <f t="shared" si="96"/>
        <v>0</v>
      </c>
      <c r="CM138" s="8">
        <f t="shared" si="96"/>
        <v>0</v>
      </c>
      <c r="CN138" s="8">
        <f t="shared" si="96"/>
        <v>0</v>
      </c>
      <c r="CO138" s="8">
        <f t="shared" si="96"/>
        <v>0</v>
      </c>
      <c r="CP138" s="8">
        <f t="shared" si="96"/>
        <v>1</v>
      </c>
      <c r="CQ138" s="8">
        <f t="shared" si="96"/>
        <v>0</v>
      </c>
      <c r="CR138" s="8">
        <f t="shared" si="96"/>
        <v>0</v>
      </c>
      <c r="CS138" s="8">
        <f t="shared" si="96"/>
        <v>0</v>
      </c>
      <c r="CT138" s="8">
        <f t="shared" si="96"/>
        <v>0</v>
      </c>
      <c r="CU138" s="8">
        <f t="shared" si="96"/>
        <v>0</v>
      </c>
      <c r="CV138" s="8">
        <f t="shared" si="96"/>
        <v>0</v>
      </c>
      <c r="CW138" s="8">
        <f t="shared" si="96"/>
        <v>0</v>
      </c>
      <c r="CX138" s="8">
        <f t="shared" si="96"/>
        <v>0</v>
      </c>
      <c r="CY138" s="8">
        <f t="shared" si="96"/>
        <v>0</v>
      </c>
      <c r="CZ138" s="8">
        <f t="shared" si="96"/>
        <v>1</v>
      </c>
      <c r="DA138" s="9">
        <f t="shared" si="96"/>
        <v>0</v>
      </c>
      <c r="DB138" s="83" t="s">
        <v>379</v>
      </c>
      <c r="DC138" s="83">
        <f t="shared" ref="DC138:DC147" si="98">SUMPRODUCT($D$124:$DA$124,$D138:$DA138)</f>
        <v>795675693</v>
      </c>
      <c r="DD138" s="83">
        <f t="shared" ref="DD138:DD147" si="99">SUMPRODUCT($D$124:$DA$124,$D138:$DA138,$D$150:$DA$150)</f>
        <v>246277143.58333337</v>
      </c>
      <c r="DE138" s="83">
        <f t="shared" ref="DE138:DE146" si="100">SUMPRODUCT($D$124:$DA$124,$D138:$DA138,$D$152:$DA$152)</f>
        <v>274878198.08333337</v>
      </c>
    </row>
    <row r="139" spans="1:109" x14ac:dyDescent="0.3">
      <c r="A139" s="81" t="s">
        <v>379</v>
      </c>
      <c r="B139" s="81" t="s">
        <v>321</v>
      </c>
      <c r="C139" s="84" t="s">
        <v>373</v>
      </c>
      <c r="D139" s="7">
        <f t="shared" si="97"/>
        <v>0</v>
      </c>
      <c r="E139" s="8">
        <f t="shared" ref="E139:BP142" si="101">COUNTIF(E$133:E$136,$C139)</f>
        <v>0</v>
      </c>
      <c r="F139" s="8">
        <f t="shared" si="101"/>
        <v>0</v>
      </c>
      <c r="G139" s="8">
        <f t="shared" si="101"/>
        <v>0</v>
      </c>
      <c r="H139" s="8">
        <f t="shared" si="101"/>
        <v>0</v>
      </c>
      <c r="I139" s="8">
        <f t="shared" si="101"/>
        <v>0</v>
      </c>
      <c r="J139" s="8">
        <f t="shared" si="101"/>
        <v>0</v>
      </c>
      <c r="K139" s="8">
        <f t="shared" si="101"/>
        <v>0</v>
      </c>
      <c r="L139" s="8">
        <f t="shared" si="101"/>
        <v>0</v>
      </c>
      <c r="M139" s="8">
        <f t="shared" si="101"/>
        <v>0</v>
      </c>
      <c r="N139" s="8">
        <f t="shared" si="101"/>
        <v>0</v>
      </c>
      <c r="O139" s="8">
        <f t="shared" si="101"/>
        <v>0</v>
      </c>
      <c r="P139" s="8">
        <f t="shared" si="101"/>
        <v>0</v>
      </c>
      <c r="Q139" s="8">
        <f t="shared" si="101"/>
        <v>0</v>
      </c>
      <c r="R139" s="8">
        <f t="shared" si="101"/>
        <v>0</v>
      </c>
      <c r="S139" s="8">
        <f t="shared" si="101"/>
        <v>0</v>
      </c>
      <c r="T139" s="8">
        <f t="shared" si="101"/>
        <v>0</v>
      </c>
      <c r="U139" s="8">
        <f t="shared" si="101"/>
        <v>0</v>
      </c>
      <c r="V139" s="8">
        <f t="shared" si="101"/>
        <v>0</v>
      </c>
      <c r="W139" s="8">
        <f t="shared" si="101"/>
        <v>0</v>
      </c>
      <c r="X139" s="8">
        <f t="shared" si="101"/>
        <v>0</v>
      </c>
      <c r="Y139" s="8">
        <f t="shared" si="101"/>
        <v>0</v>
      </c>
      <c r="Z139" s="8">
        <f t="shared" si="101"/>
        <v>0</v>
      </c>
      <c r="AA139" s="8">
        <f t="shared" si="101"/>
        <v>0</v>
      </c>
      <c r="AB139" s="8">
        <f t="shared" si="101"/>
        <v>0</v>
      </c>
      <c r="AC139" s="8">
        <f t="shared" si="101"/>
        <v>0</v>
      </c>
      <c r="AD139" s="8">
        <f t="shared" si="101"/>
        <v>0</v>
      </c>
      <c r="AE139" s="8">
        <f t="shared" si="101"/>
        <v>0</v>
      </c>
      <c r="AF139" s="8">
        <f t="shared" si="101"/>
        <v>0</v>
      </c>
      <c r="AG139" s="8">
        <f t="shared" si="101"/>
        <v>0</v>
      </c>
      <c r="AH139" s="8">
        <f t="shared" si="101"/>
        <v>0</v>
      </c>
      <c r="AI139" s="8">
        <f t="shared" si="101"/>
        <v>0</v>
      </c>
      <c r="AJ139" s="8">
        <f t="shared" si="101"/>
        <v>0</v>
      </c>
      <c r="AK139" s="8">
        <f t="shared" si="101"/>
        <v>0</v>
      </c>
      <c r="AL139" s="8">
        <f t="shared" si="101"/>
        <v>0</v>
      </c>
      <c r="AM139" s="8">
        <f t="shared" si="101"/>
        <v>0</v>
      </c>
      <c r="AN139" s="8">
        <f t="shared" si="101"/>
        <v>0</v>
      </c>
      <c r="AO139" s="8">
        <f t="shared" si="101"/>
        <v>0</v>
      </c>
      <c r="AP139" s="8">
        <f t="shared" si="101"/>
        <v>0</v>
      </c>
      <c r="AQ139" s="8">
        <f t="shared" si="101"/>
        <v>0</v>
      </c>
      <c r="AR139" s="8">
        <f t="shared" si="101"/>
        <v>0</v>
      </c>
      <c r="AS139" s="8">
        <f t="shared" si="101"/>
        <v>1</v>
      </c>
      <c r="AT139" s="8">
        <f t="shared" si="101"/>
        <v>0</v>
      </c>
      <c r="AU139" s="8">
        <f t="shared" si="101"/>
        <v>0</v>
      </c>
      <c r="AV139" s="8">
        <f t="shared" si="101"/>
        <v>0</v>
      </c>
      <c r="AW139" s="8">
        <f t="shared" si="101"/>
        <v>0</v>
      </c>
      <c r="AX139" s="8">
        <f t="shared" si="101"/>
        <v>0</v>
      </c>
      <c r="AY139" s="8">
        <f t="shared" si="101"/>
        <v>0</v>
      </c>
      <c r="AZ139" s="8">
        <f t="shared" si="101"/>
        <v>0</v>
      </c>
      <c r="BA139" s="8">
        <f t="shared" si="101"/>
        <v>0</v>
      </c>
      <c r="BB139" s="8">
        <f t="shared" si="101"/>
        <v>0</v>
      </c>
      <c r="BC139" s="8">
        <f t="shared" si="101"/>
        <v>0</v>
      </c>
      <c r="BD139" s="8">
        <f t="shared" si="101"/>
        <v>0</v>
      </c>
      <c r="BE139" s="8">
        <f t="shared" si="101"/>
        <v>0</v>
      </c>
      <c r="BF139" s="8">
        <f t="shared" si="101"/>
        <v>0</v>
      </c>
      <c r="BG139" s="8">
        <f t="shared" si="101"/>
        <v>0</v>
      </c>
      <c r="BH139" s="8">
        <f t="shared" si="101"/>
        <v>0</v>
      </c>
      <c r="BI139" s="8">
        <f t="shared" si="101"/>
        <v>0</v>
      </c>
      <c r="BJ139" s="8">
        <f t="shared" si="101"/>
        <v>0</v>
      </c>
      <c r="BK139" s="8">
        <f t="shared" si="101"/>
        <v>0</v>
      </c>
      <c r="BL139" s="8">
        <f t="shared" si="101"/>
        <v>0</v>
      </c>
      <c r="BM139" s="8">
        <f t="shared" si="101"/>
        <v>0</v>
      </c>
      <c r="BN139" s="8">
        <f t="shared" si="101"/>
        <v>0</v>
      </c>
      <c r="BO139" s="8">
        <f t="shared" si="101"/>
        <v>0</v>
      </c>
      <c r="BP139" s="8">
        <f t="shared" si="101"/>
        <v>0</v>
      </c>
      <c r="BQ139" s="8">
        <f t="shared" si="96"/>
        <v>0</v>
      </c>
      <c r="BR139" s="8">
        <f t="shared" si="96"/>
        <v>0</v>
      </c>
      <c r="BS139" s="8">
        <f t="shared" si="96"/>
        <v>0</v>
      </c>
      <c r="BT139" s="8">
        <f t="shared" si="96"/>
        <v>0</v>
      </c>
      <c r="BU139" s="8">
        <f t="shared" si="96"/>
        <v>0</v>
      </c>
      <c r="BV139" s="8">
        <f t="shared" si="96"/>
        <v>0</v>
      </c>
      <c r="BW139" s="8">
        <f t="shared" si="96"/>
        <v>0</v>
      </c>
      <c r="BX139" s="8">
        <f t="shared" si="96"/>
        <v>0</v>
      </c>
      <c r="BY139" s="8">
        <f t="shared" si="96"/>
        <v>0</v>
      </c>
      <c r="BZ139" s="8">
        <f t="shared" si="96"/>
        <v>0</v>
      </c>
      <c r="CA139" s="8">
        <f t="shared" si="96"/>
        <v>0</v>
      </c>
      <c r="CB139" s="8">
        <f t="shared" si="96"/>
        <v>0</v>
      </c>
      <c r="CC139" s="8">
        <f t="shared" si="96"/>
        <v>0</v>
      </c>
      <c r="CD139" s="8">
        <f t="shared" si="96"/>
        <v>0</v>
      </c>
      <c r="CE139" s="8">
        <f t="shared" si="96"/>
        <v>0</v>
      </c>
      <c r="CF139" s="8">
        <f t="shared" si="96"/>
        <v>0</v>
      </c>
      <c r="CG139" s="8">
        <f t="shared" si="96"/>
        <v>0</v>
      </c>
      <c r="CH139" s="8">
        <f t="shared" si="96"/>
        <v>0</v>
      </c>
      <c r="CI139" s="8">
        <f t="shared" si="96"/>
        <v>0</v>
      </c>
      <c r="CJ139" s="8">
        <f t="shared" si="96"/>
        <v>0</v>
      </c>
      <c r="CK139" s="8">
        <f t="shared" si="96"/>
        <v>0</v>
      </c>
      <c r="CL139" s="8">
        <f t="shared" si="96"/>
        <v>0</v>
      </c>
      <c r="CM139" s="8">
        <f t="shared" si="96"/>
        <v>0</v>
      </c>
      <c r="CN139" s="8">
        <f t="shared" si="96"/>
        <v>0</v>
      </c>
      <c r="CO139" s="8">
        <f t="shared" si="96"/>
        <v>0</v>
      </c>
      <c r="CP139" s="8">
        <f t="shared" si="96"/>
        <v>0</v>
      </c>
      <c r="CQ139" s="8">
        <f t="shared" si="96"/>
        <v>0</v>
      </c>
      <c r="CR139" s="8">
        <f t="shared" si="96"/>
        <v>0</v>
      </c>
      <c r="CS139" s="8">
        <f t="shared" si="96"/>
        <v>0</v>
      </c>
      <c r="CT139" s="8">
        <f t="shared" si="96"/>
        <v>0</v>
      </c>
      <c r="CU139" s="8">
        <f t="shared" si="96"/>
        <v>0</v>
      </c>
      <c r="CV139" s="8">
        <f t="shared" si="96"/>
        <v>0</v>
      </c>
      <c r="CW139" s="8">
        <f t="shared" si="96"/>
        <v>0</v>
      </c>
      <c r="CX139" s="8">
        <f t="shared" si="96"/>
        <v>0</v>
      </c>
      <c r="CY139" s="8">
        <f t="shared" si="96"/>
        <v>0</v>
      </c>
      <c r="CZ139" s="8">
        <f t="shared" si="96"/>
        <v>0</v>
      </c>
      <c r="DA139" s="9">
        <f t="shared" si="96"/>
        <v>0</v>
      </c>
      <c r="DB139" s="84" t="s">
        <v>373</v>
      </c>
      <c r="DC139" s="84">
        <f t="shared" si="98"/>
        <v>13607761</v>
      </c>
      <c r="DD139" s="84">
        <f t="shared" si="99"/>
        <v>4535920.333333333</v>
      </c>
      <c r="DE139" s="84">
        <f t="shared" si="100"/>
        <v>6803880.5</v>
      </c>
    </row>
    <row r="140" spans="1:109" x14ac:dyDescent="0.3">
      <c r="A140" s="81" t="s">
        <v>379</v>
      </c>
      <c r="B140" s="81" t="s">
        <v>330</v>
      </c>
      <c r="C140" s="85" t="s">
        <v>374</v>
      </c>
      <c r="D140" s="7">
        <f t="shared" si="97"/>
        <v>1</v>
      </c>
      <c r="E140" s="8">
        <f t="shared" si="101"/>
        <v>0</v>
      </c>
      <c r="F140" s="8">
        <f t="shared" si="101"/>
        <v>0</v>
      </c>
      <c r="G140" s="8">
        <f t="shared" si="101"/>
        <v>0</v>
      </c>
      <c r="H140" s="8">
        <f t="shared" si="101"/>
        <v>0</v>
      </c>
      <c r="I140" s="8">
        <f t="shared" si="101"/>
        <v>0</v>
      </c>
      <c r="J140" s="8">
        <f t="shared" si="101"/>
        <v>1</v>
      </c>
      <c r="K140" s="8">
        <f t="shared" si="101"/>
        <v>0</v>
      </c>
      <c r="L140" s="8">
        <f t="shared" si="101"/>
        <v>1</v>
      </c>
      <c r="M140" s="8">
        <f t="shared" si="101"/>
        <v>0</v>
      </c>
      <c r="N140" s="8">
        <f t="shared" si="101"/>
        <v>0</v>
      </c>
      <c r="O140" s="8">
        <f t="shared" si="101"/>
        <v>0</v>
      </c>
      <c r="P140" s="8">
        <f t="shared" si="101"/>
        <v>1</v>
      </c>
      <c r="Q140" s="8">
        <f t="shared" si="101"/>
        <v>0</v>
      </c>
      <c r="R140" s="8">
        <f t="shared" si="101"/>
        <v>1</v>
      </c>
      <c r="S140" s="8">
        <f t="shared" si="101"/>
        <v>0</v>
      </c>
      <c r="T140" s="8">
        <f t="shared" si="101"/>
        <v>0</v>
      </c>
      <c r="U140" s="8">
        <f t="shared" si="101"/>
        <v>0</v>
      </c>
      <c r="V140" s="8">
        <f t="shared" si="101"/>
        <v>0</v>
      </c>
      <c r="W140" s="8">
        <f t="shared" si="101"/>
        <v>0</v>
      </c>
      <c r="X140" s="8">
        <f t="shared" si="101"/>
        <v>1</v>
      </c>
      <c r="Y140" s="8">
        <f t="shared" si="101"/>
        <v>0</v>
      </c>
      <c r="Z140" s="8">
        <f t="shared" si="101"/>
        <v>1</v>
      </c>
      <c r="AA140" s="8">
        <f t="shared" si="101"/>
        <v>0</v>
      </c>
      <c r="AB140" s="8">
        <f t="shared" si="101"/>
        <v>0</v>
      </c>
      <c r="AC140" s="8">
        <f t="shared" si="101"/>
        <v>0</v>
      </c>
      <c r="AD140" s="8">
        <f t="shared" si="101"/>
        <v>0</v>
      </c>
      <c r="AE140" s="8">
        <f t="shared" si="101"/>
        <v>0</v>
      </c>
      <c r="AF140" s="8">
        <f t="shared" si="101"/>
        <v>1</v>
      </c>
      <c r="AG140" s="8">
        <f t="shared" si="101"/>
        <v>0</v>
      </c>
      <c r="AH140" s="8">
        <f t="shared" si="101"/>
        <v>0</v>
      </c>
      <c r="AI140" s="8">
        <f t="shared" si="101"/>
        <v>0</v>
      </c>
      <c r="AJ140" s="8">
        <f t="shared" si="101"/>
        <v>0</v>
      </c>
      <c r="AK140" s="8">
        <f t="shared" si="101"/>
        <v>0</v>
      </c>
      <c r="AL140" s="8">
        <f t="shared" si="101"/>
        <v>0</v>
      </c>
      <c r="AM140" s="8">
        <f t="shared" si="101"/>
        <v>0</v>
      </c>
      <c r="AN140" s="8">
        <f t="shared" si="101"/>
        <v>0</v>
      </c>
      <c r="AO140" s="8">
        <f t="shared" si="101"/>
        <v>0</v>
      </c>
      <c r="AP140" s="8">
        <f t="shared" si="101"/>
        <v>0</v>
      </c>
      <c r="AQ140" s="8">
        <f t="shared" si="101"/>
        <v>0</v>
      </c>
      <c r="AR140" s="8">
        <f t="shared" si="101"/>
        <v>0</v>
      </c>
      <c r="AS140" s="8">
        <f t="shared" si="101"/>
        <v>0</v>
      </c>
      <c r="AT140" s="8">
        <f t="shared" si="101"/>
        <v>0</v>
      </c>
      <c r="AU140" s="8">
        <f t="shared" si="101"/>
        <v>0</v>
      </c>
      <c r="AV140" s="8">
        <f t="shared" si="101"/>
        <v>0</v>
      </c>
      <c r="AW140" s="8">
        <f t="shared" si="101"/>
        <v>0</v>
      </c>
      <c r="AX140" s="8">
        <f t="shared" si="101"/>
        <v>0</v>
      </c>
      <c r="AY140" s="8">
        <f t="shared" si="101"/>
        <v>1</v>
      </c>
      <c r="AZ140" s="8">
        <f t="shared" si="101"/>
        <v>0</v>
      </c>
      <c r="BA140" s="8">
        <f t="shared" si="101"/>
        <v>0</v>
      </c>
      <c r="BB140" s="8">
        <f t="shared" si="101"/>
        <v>0</v>
      </c>
      <c r="BC140" s="8">
        <f t="shared" si="101"/>
        <v>0</v>
      </c>
      <c r="BD140" s="8">
        <f t="shared" si="101"/>
        <v>0</v>
      </c>
      <c r="BE140" s="8">
        <f t="shared" si="101"/>
        <v>0</v>
      </c>
      <c r="BF140" s="8">
        <f t="shared" si="101"/>
        <v>0</v>
      </c>
      <c r="BG140" s="8">
        <f t="shared" si="101"/>
        <v>0</v>
      </c>
      <c r="BH140" s="8">
        <f t="shared" si="101"/>
        <v>0</v>
      </c>
      <c r="BI140" s="8">
        <f t="shared" si="101"/>
        <v>0</v>
      </c>
      <c r="BJ140" s="8">
        <f t="shared" si="101"/>
        <v>0</v>
      </c>
      <c r="BK140" s="8">
        <f t="shared" si="101"/>
        <v>0</v>
      </c>
      <c r="BL140" s="8">
        <f t="shared" si="101"/>
        <v>0</v>
      </c>
      <c r="BM140" s="8">
        <f t="shared" si="101"/>
        <v>0</v>
      </c>
      <c r="BN140" s="8">
        <f t="shared" si="101"/>
        <v>0</v>
      </c>
      <c r="BO140" s="8">
        <f t="shared" si="101"/>
        <v>0</v>
      </c>
      <c r="BP140" s="8">
        <f t="shared" si="101"/>
        <v>0</v>
      </c>
      <c r="BQ140" s="8">
        <f t="shared" si="96"/>
        <v>0</v>
      </c>
      <c r="BR140" s="8">
        <f t="shared" si="96"/>
        <v>0</v>
      </c>
      <c r="BS140" s="8">
        <f t="shared" si="96"/>
        <v>0</v>
      </c>
      <c r="BT140" s="8">
        <f t="shared" si="96"/>
        <v>0</v>
      </c>
      <c r="BU140" s="8">
        <f t="shared" si="96"/>
        <v>0</v>
      </c>
      <c r="BV140" s="8">
        <f t="shared" si="96"/>
        <v>0</v>
      </c>
      <c r="BW140" s="8">
        <f t="shared" si="96"/>
        <v>0</v>
      </c>
      <c r="BX140" s="8">
        <f t="shared" si="96"/>
        <v>0</v>
      </c>
      <c r="BY140" s="8">
        <f t="shared" si="96"/>
        <v>0</v>
      </c>
      <c r="BZ140" s="8">
        <f t="shared" si="96"/>
        <v>0</v>
      </c>
      <c r="CA140" s="8">
        <f t="shared" si="96"/>
        <v>0</v>
      </c>
      <c r="CB140" s="8">
        <f t="shared" si="96"/>
        <v>0</v>
      </c>
      <c r="CC140" s="8">
        <f t="shared" si="96"/>
        <v>0</v>
      </c>
      <c r="CD140" s="8">
        <f t="shared" si="96"/>
        <v>0</v>
      </c>
      <c r="CE140" s="8">
        <f t="shared" si="96"/>
        <v>1</v>
      </c>
      <c r="CF140" s="8">
        <f t="shared" si="96"/>
        <v>1</v>
      </c>
      <c r="CG140" s="8">
        <f t="shared" si="96"/>
        <v>1</v>
      </c>
      <c r="CH140" s="8">
        <f t="shared" si="96"/>
        <v>1</v>
      </c>
      <c r="CI140" s="8">
        <f t="shared" si="96"/>
        <v>0</v>
      </c>
      <c r="CJ140" s="8">
        <f t="shared" si="96"/>
        <v>0</v>
      </c>
      <c r="CK140" s="8">
        <f t="shared" si="96"/>
        <v>0</v>
      </c>
      <c r="CL140" s="8">
        <f t="shared" si="96"/>
        <v>0</v>
      </c>
      <c r="CM140" s="8">
        <f t="shared" si="96"/>
        <v>0</v>
      </c>
      <c r="CN140" s="8">
        <f t="shared" si="96"/>
        <v>0</v>
      </c>
      <c r="CO140" s="8">
        <f t="shared" si="96"/>
        <v>0</v>
      </c>
      <c r="CP140" s="8">
        <f t="shared" si="96"/>
        <v>0</v>
      </c>
      <c r="CQ140" s="8">
        <f t="shared" si="96"/>
        <v>0</v>
      </c>
      <c r="CR140" s="8">
        <f t="shared" si="96"/>
        <v>0</v>
      </c>
      <c r="CS140" s="8">
        <f t="shared" si="96"/>
        <v>0</v>
      </c>
      <c r="CT140" s="8">
        <f t="shared" si="96"/>
        <v>1</v>
      </c>
      <c r="CU140" s="8">
        <f t="shared" si="96"/>
        <v>0</v>
      </c>
      <c r="CV140" s="8">
        <f t="shared" si="96"/>
        <v>0</v>
      </c>
      <c r="CW140" s="8">
        <f t="shared" si="96"/>
        <v>0</v>
      </c>
      <c r="CX140" s="8">
        <f t="shared" si="96"/>
        <v>0</v>
      </c>
      <c r="CY140" s="8">
        <f t="shared" si="96"/>
        <v>0</v>
      </c>
      <c r="CZ140" s="8">
        <f t="shared" si="96"/>
        <v>1</v>
      </c>
      <c r="DA140" s="9">
        <f t="shared" si="96"/>
        <v>0</v>
      </c>
      <c r="DB140" s="85" t="s">
        <v>374</v>
      </c>
      <c r="DC140" s="85">
        <f t="shared" si="98"/>
        <v>701296127</v>
      </c>
      <c r="DD140" s="85">
        <f t="shared" si="99"/>
        <v>231685805.75</v>
      </c>
      <c r="DE140" s="85">
        <f t="shared" si="100"/>
        <v>238009437.75</v>
      </c>
    </row>
    <row r="141" spans="1:109" x14ac:dyDescent="0.3">
      <c r="A141" s="81" t="s">
        <v>379</v>
      </c>
      <c r="B141" s="81" t="s">
        <v>306</v>
      </c>
      <c r="C141" s="86" t="s">
        <v>375</v>
      </c>
      <c r="D141" s="7">
        <f t="shared" si="97"/>
        <v>1</v>
      </c>
      <c r="E141" s="8">
        <f t="shared" si="101"/>
        <v>1</v>
      </c>
      <c r="F141" s="8">
        <f t="shared" si="101"/>
        <v>1</v>
      </c>
      <c r="G141" s="8">
        <f t="shared" si="101"/>
        <v>1</v>
      </c>
      <c r="H141" s="8">
        <f t="shared" si="101"/>
        <v>1</v>
      </c>
      <c r="I141" s="8">
        <f t="shared" si="101"/>
        <v>1</v>
      </c>
      <c r="J141" s="8">
        <f t="shared" si="101"/>
        <v>1</v>
      </c>
      <c r="K141" s="8">
        <f t="shared" si="101"/>
        <v>1</v>
      </c>
      <c r="L141" s="8">
        <f t="shared" si="101"/>
        <v>1</v>
      </c>
      <c r="M141" s="8">
        <f t="shared" si="101"/>
        <v>0</v>
      </c>
      <c r="N141" s="8">
        <f t="shared" si="101"/>
        <v>1</v>
      </c>
      <c r="O141" s="8">
        <f t="shared" si="101"/>
        <v>0</v>
      </c>
      <c r="P141" s="8">
        <f t="shared" si="101"/>
        <v>0</v>
      </c>
      <c r="Q141" s="8">
        <f t="shared" si="101"/>
        <v>1</v>
      </c>
      <c r="R141" s="8">
        <f t="shared" si="101"/>
        <v>0</v>
      </c>
      <c r="S141" s="8">
        <f t="shared" si="101"/>
        <v>1</v>
      </c>
      <c r="T141" s="8">
        <f t="shared" si="101"/>
        <v>0</v>
      </c>
      <c r="U141" s="8">
        <f t="shared" si="101"/>
        <v>0</v>
      </c>
      <c r="V141" s="8">
        <f t="shared" si="101"/>
        <v>1</v>
      </c>
      <c r="W141" s="8">
        <f t="shared" si="101"/>
        <v>0</v>
      </c>
      <c r="X141" s="8">
        <f t="shared" si="101"/>
        <v>0</v>
      </c>
      <c r="Y141" s="8">
        <f t="shared" si="101"/>
        <v>0</v>
      </c>
      <c r="Z141" s="8">
        <f t="shared" si="101"/>
        <v>1</v>
      </c>
      <c r="AA141" s="8">
        <f t="shared" si="101"/>
        <v>0</v>
      </c>
      <c r="AB141" s="8">
        <f t="shared" si="101"/>
        <v>1</v>
      </c>
      <c r="AC141" s="8">
        <f t="shared" si="101"/>
        <v>0</v>
      </c>
      <c r="AD141" s="8">
        <f t="shared" si="101"/>
        <v>1</v>
      </c>
      <c r="AE141" s="8">
        <f t="shared" si="101"/>
        <v>0</v>
      </c>
      <c r="AF141" s="8">
        <f t="shared" si="101"/>
        <v>0</v>
      </c>
      <c r="AG141" s="8">
        <f t="shared" si="101"/>
        <v>1</v>
      </c>
      <c r="AH141" s="8">
        <f t="shared" si="101"/>
        <v>1</v>
      </c>
      <c r="AI141" s="8">
        <f t="shared" si="101"/>
        <v>1</v>
      </c>
      <c r="AJ141" s="8">
        <f t="shared" si="101"/>
        <v>1</v>
      </c>
      <c r="AK141" s="8">
        <f t="shared" si="101"/>
        <v>1</v>
      </c>
      <c r="AL141" s="8">
        <f t="shared" si="101"/>
        <v>0</v>
      </c>
      <c r="AM141" s="8">
        <f t="shared" si="101"/>
        <v>0</v>
      </c>
      <c r="AN141" s="8">
        <f t="shared" si="101"/>
        <v>0</v>
      </c>
      <c r="AO141" s="8">
        <f t="shared" si="101"/>
        <v>1</v>
      </c>
      <c r="AP141" s="8">
        <f t="shared" si="101"/>
        <v>1</v>
      </c>
      <c r="AQ141" s="8">
        <f t="shared" si="101"/>
        <v>1</v>
      </c>
      <c r="AR141" s="8">
        <f t="shared" si="101"/>
        <v>0</v>
      </c>
      <c r="AS141" s="8">
        <f t="shared" si="101"/>
        <v>0</v>
      </c>
      <c r="AT141" s="8">
        <f t="shared" si="101"/>
        <v>0</v>
      </c>
      <c r="AU141" s="8">
        <f t="shared" si="101"/>
        <v>1</v>
      </c>
      <c r="AV141" s="8">
        <f t="shared" si="101"/>
        <v>0</v>
      </c>
      <c r="AW141" s="8">
        <f t="shared" si="101"/>
        <v>0</v>
      </c>
      <c r="AX141" s="8">
        <f t="shared" si="101"/>
        <v>0</v>
      </c>
      <c r="AY141" s="8">
        <f t="shared" si="101"/>
        <v>1</v>
      </c>
      <c r="AZ141" s="8">
        <f t="shared" si="101"/>
        <v>0</v>
      </c>
      <c r="BA141" s="8">
        <f t="shared" si="101"/>
        <v>0</v>
      </c>
      <c r="BB141" s="8">
        <f t="shared" si="101"/>
        <v>1</v>
      </c>
      <c r="BC141" s="8">
        <f t="shared" si="101"/>
        <v>0</v>
      </c>
      <c r="BD141" s="8">
        <f t="shared" si="101"/>
        <v>0</v>
      </c>
      <c r="BE141" s="8">
        <f t="shared" si="101"/>
        <v>1</v>
      </c>
      <c r="BF141" s="8">
        <f t="shared" si="101"/>
        <v>0</v>
      </c>
      <c r="BG141" s="8">
        <f t="shared" si="101"/>
        <v>0</v>
      </c>
      <c r="BH141" s="8">
        <f t="shared" si="101"/>
        <v>1</v>
      </c>
      <c r="BI141" s="8">
        <f t="shared" si="101"/>
        <v>0</v>
      </c>
      <c r="BJ141" s="8">
        <f t="shared" si="101"/>
        <v>0</v>
      </c>
      <c r="BK141" s="8">
        <f t="shared" si="101"/>
        <v>1</v>
      </c>
      <c r="BL141" s="8">
        <f t="shared" si="101"/>
        <v>1</v>
      </c>
      <c r="BM141" s="8">
        <f t="shared" si="101"/>
        <v>0</v>
      </c>
      <c r="BN141" s="8">
        <f t="shared" si="101"/>
        <v>1</v>
      </c>
      <c r="BO141" s="8">
        <f t="shared" si="101"/>
        <v>0</v>
      </c>
      <c r="BP141" s="8">
        <f t="shared" si="101"/>
        <v>1</v>
      </c>
      <c r="BQ141" s="8">
        <f t="shared" si="96"/>
        <v>0</v>
      </c>
      <c r="BR141" s="8">
        <f t="shared" si="96"/>
        <v>0</v>
      </c>
      <c r="BS141" s="8">
        <f t="shared" si="96"/>
        <v>0</v>
      </c>
      <c r="BT141" s="8">
        <f t="shared" si="96"/>
        <v>1</v>
      </c>
      <c r="BU141" s="8">
        <f t="shared" si="96"/>
        <v>1</v>
      </c>
      <c r="BV141" s="8">
        <f t="shared" si="96"/>
        <v>1</v>
      </c>
      <c r="BW141" s="8">
        <f t="shared" si="96"/>
        <v>1</v>
      </c>
      <c r="BX141" s="8">
        <f t="shared" si="96"/>
        <v>0</v>
      </c>
      <c r="BY141" s="8">
        <f t="shared" si="96"/>
        <v>0</v>
      </c>
      <c r="BZ141" s="8">
        <f t="shared" si="96"/>
        <v>0</v>
      </c>
      <c r="CA141" s="8">
        <f t="shared" si="96"/>
        <v>0</v>
      </c>
      <c r="CB141" s="8">
        <f t="shared" si="96"/>
        <v>0</v>
      </c>
      <c r="CC141" s="8">
        <f t="shared" si="96"/>
        <v>0</v>
      </c>
      <c r="CD141" s="8">
        <f t="shared" si="96"/>
        <v>1</v>
      </c>
      <c r="CE141" s="8">
        <f t="shared" si="96"/>
        <v>0</v>
      </c>
      <c r="CF141" s="8">
        <f t="shared" si="96"/>
        <v>0</v>
      </c>
      <c r="CG141" s="8">
        <f t="shared" si="96"/>
        <v>0</v>
      </c>
      <c r="CH141" s="8">
        <f t="shared" si="96"/>
        <v>1</v>
      </c>
      <c r="CI141" s="8">
        <f t="shared" si="96"/>
        <v>0</v>
      </c>
      <c r="CJ141" s="8">
        <f t="shared" si="96"/>
        <v>1</v>
      </c>
      <c r="CK141" s="8">
        <f t="shared" si="96"/>
        <v>1</v>
      </c>
      <c r="CL141" s="8">
        <f t="shared" si="96"/>
        <v>0</v>
      </c>
      <c r="CM141" s="8">
        <f t="shared" si="96"/>
        <v>1</v>
      </c>
      <c r="CN141" s="8">
        <f t="shared" si="96"/>
        <v>0</v>
      </c>
      <c r="CO141" s="8">
        <f t="shared" si="96"/>
        <v>0</v>
      </c>
      <c r="CP141" s="8">
        <f t="shared" si="96"/>
        <v>0</v>
      </c>
      <c r="CQ141" s="8">
        <f t="shared" si="96"/>
        <v>0</v>
      </c>
      <c r="CR141" s="8">
        <f t="shared" si="96"/>
        <v>0</v>
      </c>
      <c r="CS141" s="8">
        <f t="shared" si="96"/>
        <v>0</v>
      </c>
      <c r="CT141" s="8">
        <f t="shared" si="96"/>
        <v>1</v>
      </c>
      <c r="CU141" s="8">
        <f t="shared" si="96"/>
        <v>0</v>
      </c>
      <c r="CV141" s="8">
        <f t="shared" si="96"/>
        <v>0</v>
      </c>
      <c r="CW141" s="8">
        <f t="shared" si="96"/>
        <v>1</v>
      </c>
      <c r="CX141" s="8">
        <f t="shared" si="96"/>
        <v>1</v>
      </c>
      <c r="CY141" s="8">
        <f t="shared" si="96"/>
        <v>0</v>
      </c>
      <c r="CZ141" s="8">
        <f t="shared" si="96"/>
        <v>0</v>
      </c>
      <c r="DA141" s="9">
        <f t="shared" si="96"/>
        <v>1</v>
      </c>
      <c r="DB141" s="86" t="s">
        <v>375</v>
      </c>
      <c r="DC141" s="86">
        <f t="shared" si="98"/>
        <v>1791197466</v>
      </c>
      <c r="DD141" s="86">
        <f t="shared" si="99"/>
        <v>579738216.66666663</v>
      </c>
      <c r="DE141" s="86">
        <f t="shared" si="100"/>
        <v>639605791.75</v>
      </c>
    </row>
    <row r="142" spans="1:109" x14ac:dyDescent="0.3">
      <c r="A142" s="81" t="s">
        <v>379</v>
      </c>
      <c r="B142" s="81" t="s">
        <v>301</v>
      </c>
      <c r="C142" s="87" t="s">
        <v>376</v>
      </c>
      <c r="D142" s="7">
        <f t="shared" si="97"/>
        <v>0</v>
      </c>
      <c r="E142" s="8">
        <f t="shared" si="101"/>
        <v>0</v>
      </c>
      <c r="F142" s="8">
        <f t="shared" si="101"/>
        <v>0</v>
      </c>
      <c r="G142" s="8">
        <f t="shared" si="101"/>
        <v>0</v>
      </c>
      <c r="H142" s="8">
        <f t="shared" si="101"/>
        <v>0</v>
      </c>
      <c r="I142" s="8">
        <f t="shared" si="101"/>
        <v>0</v>
      </c>
      <c r="J142" s="8">
        <f t="shared" si="101"/>
        <v>0</v>
      </c>
      <c r="K142" s="8">
        <f t="shared" si="101"/>
        <v>0</v>
      </c>
      <c r="L142" s="8">
        <f t="shared" si="101"/>
        <v>0</v>
      </c>
      <c r="M142" s="8">
        <f t="shared" si="101"/>
        <v>0</v>
      </c>
      <c r="N142" s="8">
        <f t="shared" si="101"/>
        <v>0</v>
      </c>
      <c r="O142" s="8">
        <f t="shared" si="101"/>
        <v>0</v>
      </c>
      <c r="P142" s="8">
        <f t="shared" si="101"/>
        <v>0</v>
      </c>
      <c r="Q142" s="8">
        <f t="shared" si="101"/>
        <v>0</v>
      </c>
      <c r="R142" s="8">
        <f t="shared" si="101"/>
        <v>0</v>
      </c>
      <c r="S142" s="8">
        <f t="shared" si="101"/>
        <v>0</v>
      </c>
      <c r="T142" s="8">
        <f t="shared" si="101"/>
        <v>0</v>
      </c>
      <c r="U142" s="8">
        <f t="shared" si="101"/>
        <v>0</v>
      </c>
      <c r="V142" s="8">
        <f t="shared" si="101"/>
        <v>0</v>
      </c>
      <c r="W142" s="8">
        <f t="shared" si="101"/>
        <v>0</v>
      </c>
      <c r="X142" s="8">
        <f t="shared" si="101"/>
        <v>0</v>
      </c>
      <c r="Y142" s="8">
        <f t="shared" si="101"/>
        <v>0</v>
      </c>
      <c r="Z142" s="8">
        <f t="shared" si="101"/>
        <v>0</v>
      </c>
      <c r="AA142" s="8">
        <f t="shared" si="101"/>
        <v>0</v>
      </c>
      <c r="AB142" s="8">
        <f t="shared" si="101"/>
        <v>0</v>
      </c>
      <c r="AC142" s="8">
        <f t="shared" si="101"/>
        <v>0</v>
      </c>
      <c r="AD142" s="8">
        <f t="shared" si="101"/>
        <v>0</v>
      </c>
      <c r="AE142" s="8">
        <f t="shared" si="101"/>
        <v>0</v>
      </c>
      <c r="AF142" s="8">
        <f t="shared" si="101"/>
        <v>0</v>
      </c>
      <c r="AG142" s="8">
        <f t="shared" si="101"/>
        <v>0</v>
      </c>
      <c r="AH142" s="8">
        <f t="shared" si="101"/>
        <v>0</v>
      </c>
      <c r="AI142" s="8">
        <f t="shared" si="101"/>
        <v>0</v>
      </c>
      <c r="AJ142" s="8">
        <f t="shared" si="101"/>
        <v>0</v>
      </c>
      <c r="AK142" s="8">
        <f t="shared" si="101"/>
        <v>0</v>
      </c>
      <c r="AL142" s="8">
        <f t="shared" si="101"/>
        <v>1</v>
      </c>
      <c r="AM142" s="8">
        <f t="shared" si="101"/>
        <v>0</v>
      </c>
      <c r="AN142" s="8">
        <f t="shared" si="101"/>
        <v>0</v>
      </c>
      <c r="AO142" s="8">
        <f t="shared" si="101"/>
        <v>0</v>
      </c>
      <c r="AP142" s="8">
        <f t="shared" si="101"/>
        <v>0</v>
      </c>
      <c r="AQ142" s="8">
        <f t="shared" si="101"/>
        <v>0</v>
      </c>
      <c r="AR142" s="8">
        <f t="shared" si="101"/>
        <v>0</v>
      </c>
      <c r="AS142" s="8">
        <f t="shared" si="101"/>
        <v>0</v>
      </c>
      <c r="AT142" s="8">
        <f t="shared" si="101"/>
        <v>0</v>
      </c>
      <c r="AU142" s="8">
        <f t="shared" si="101"/>
        <v>0</v>
      </c>
      <c r="AV142" s="8">
        <f t="shared" si="101"/>
        <v>0</v>
      </c>
      <c r="AW142" s="8">
        <f t="shared" si="101"/>
        <v>0</v>
      </c>
      <c r="AX142" s="8">
        <f t="shared" si="101"/>
        <v>0</v>
      </c>
      <c r="AY142" s="8">
        <f t="shared" si="101"/>
        <v>0</v>
      </c>
      <c r="AZ142" s="8">
        <f t="shared" si="101"/>
        <v>1</v>
      </c>
      <c r="BA142" s="8">
        <f t="shared" si="101"/>
        <v>0</v>
      </c>
      <c r="BB142" s="8">
        <f t="shared" si="101"/>
        <v>0</v>
      </c>
      <c r="BC142" s="8">
        <f t="shared" si="101"/>
        <v>0</v>
      </c>
      <c r="BD142" s="8">
        <f t="shared" si="101"/>
        <v>0</v>
      </c>
      <c r="BE142" s="8">
        <f t="shared" si="101"/>
        <v>0</v>
      </c>
      <c r="BF142" s="8">
        <f t="shared" si="101"/>
        <v>0</v>
      </c>
      <c r="BG142" s="8">
        <f t="shared" si="101"/>
        <v>0</v>
      </c>
      <c r="BH142" s="8">
        <f t="shared" si="101"/>
        <v>0</v>
      </c>
      <c r="BI142" s="8">
        <f t="shared" si="101"/>
        <v>0</v>
      </c>
      <c r="BJ142" s="8">
        <f t="shared" si="101"/>
        <v>0</v>
      </c>
      <c r="BK142" s="8">
        <f t="shared" si="101"/>
        <v>0</v>
      </c>
      <c r="BL142" s="8">
        <f t="shared" si="101"/>
        <v>0</v>
      </c>
      <c r="BM142" s="8">
        <f t="shared" si="101"/>
        <v>0</v>
      </c>
      <c r="BN142" s="8">
        <f t="shared" si="101"/>
        <v>0</v>
      </c>
      <c r="BO142" s="8">
        <f t="shared" si="101"/>
        <v>0</v>
      </c>
      <c r="BP142" s="8">
        <f t="shared" ref="BP142:DA145" si="102">COUNTIF(BP$133:BP$136,$C142)</f>
        <v>0</v>
      </c>
      <c r="BQ142" s="8">
        <f t="shared" si="102"/>
        <v>0</v>
      </c>
      <c r="BR142" s="8">
        <f t="shared" si="102"/>
        <v>0</v>
      </c>
      <c r="BS142" s="8">
        <f t="shared" si="102"/>
        <v>0</v>
      </c>
      <c r="BT142" s="8">
        <f t="shared" si="102"/>
        <v>0</v>
      </c>
      <c r="BU142" s="8">
        <f t="shared" si="102"/>
        <v>0</v>
      </c>
      <c r="BV142" s="8">
        <f t="shared" si="102"/>
        <v>0</v>
      </c>
      <c r="BW142" s="8">
        <f t="shared" si="102"/>
        <v>0</v>
      </c>
      <c r="BX142" s="8">
        <f t="shared" si="102"/>
        <v>0</v>
      </c>
      <c r="BY142" s="8">
        <f t="shared" si="102"/>
        <v>0</v>
      </c>
      <c r="BZ142" s="8">
        <f t="shared" si="102"/>
        <v>0</v>
      </c>
      <c r="CA142" s="8">
        <f t="shared" si="102"/>
        <v>0</v>
      </c>
      <c r="CB142" s="8">
        <f t="shared" si="102"/>
        <v>0</v>
      </c>
      <c r="CC142" s="8">
        <f t="shared" si="102"/>
        <v>1</v>
      </c>
      <c r="CD142" s="8">
        <f t="shared" si="102"/>
        <v>0</v>
      </c>
      <c r="CE142" s="8">
        <f t="shared" si="102"/>
        <v>0</v>
      </c>
      <c r="CF142" s="8">
        <f t="shared" si="102"/>
        <v>0</v>
      </c>
      <c r="CG142" s="8">
        <f t="shared" si="102"/>
        <v>0</v>
      </c>
      <c r="CH142" s="8">
        <f t="shared" si="102"/>
        <v>0</v>
      </c>
      <c r="CI142" s="8">
        <f t="shared" si="102"/>
        <v>0</v>
      </c>
      <c r="CJ142" s="8">
        <f t="shared" si="102"/>
        <v>0</v>
      </c>
      <c r="CK142" s="8">
        <f t="shared" si="102"/>
        <v>0</v>
      </c>
      <c r="CL142" s="8">
        <f t="shared" si="102"/>
        <v>0</v>
      </c>
      <c r="CM142" s="8">
        <f t="shared" si="102"/>
        <v>0</v>
      </c>
      <c r="CN142" s="8">
        <f t="shared" si="102"/>
        <v>0</v>
      </c>
      <c r="CO142" s="8">
        <f t="shared" si="102"/>
        <v>0</v>
      </c>
      <c r="CP142" s="8">
        <f t="shared" si="102"/>
        <v>0</v>
      </c>
      <c r="CQ142" s="8">
        <f t="shared" si="102"/>
        <v>0</v>
      </c>
      <c r="CR142" s="8">
        <f t="shared" si="102"/>
        <v>0</v>
      </c>
      <c r="CS142" s="8">
        <f t="shared" si="102"/>
        <v>0</v>
      </c>
      <c r="CT142" s="8">
        <f t="shared" si="102"/>
        <v>0</v>
      </c>
      <c r="CU142" s="8">
        <f t="shared" si="102"/>
        <v>0</v>
      </c>
      <c r="CV142" s="8">
        <f t="shared" si="102"/>
        <v>0</v>
      </c>
      <c r="CW142" s="8">
        <f t="shared" si="102"/>
        <v>0</v>
      </c>
      <c r="CX142" s="8">
        <f t="shared" si="102"/>
        <v>1</v>
      </c>
      <c r="CY142" s="8">
        <f t="shared" si="102"/>
        <v>0</v>
      </c>
      <c r="CZ142" s="8">
        <f t="shared" si="102"/>
        <v>0</v>
      </c>
      <c r="DA142" s="9">
        <f t="shared" si="102"/>
        <v>0</v>
      </c>
      <c r="DB142" s="87" t="s">
        <v>376</v>
      </c>
      <c r="DC142" s="87">
        <f t="shared" si="98"/>
        <v>41726022</v>
      </c>
      <c r="DD142" s="87">
        <f t="shared" si="99"/>
        <v>13695566.166666666</v>
      </c>
      <c r="DE142" s="87">
        <f t="shared" si="100"/>
        <v>14728942.333333332</v>
      </c>
    </row>
    <row r="143" spans="1:109" x14ac:dyDescent="0.3">
      <c r="A143" s="81" t="s">
        <v>379</v>
      </c>
      <c r="B143" s="81" t="s">
        <v>303</v>
      </c>
      <c r="C143" s="88" t="s">
        <v>380</v>
      </c>
      <c r="D143" s="7">
        <f t="shared" si="97"/>
        <v>0</v>
      </c>
      <c r="E143" s="8">
        <f t="shared" ref="E143:BP146" si="103">COUNTIF(E$133:E$136,$C143)</f>
        <v>0</v>
      </c>
      <c r="F143" s="8">
        <f t="shared" si="103"/>
        <v>0</v>
      </c>
      <c r="G143" s="8">
        <f t="shared" si="103"/>
        <v>1</v>
      </c>
      <c r="H143" s="8">
        <f t="shared" si="103"/>
        <v>0</v>
      </c>
      <c r="I143" s="8">
        <f t="shared" si="103"/>
        <v>1</v>
      </c>
      <c r="J143" s="8">
        <f t="shared" si="103"/>
        <v>1</v>
      </c>
      <c r="K143" s="8">
        <f t="shared" si="103"/>
        <v>0</v>
      </c>
      <c r="L143" s="8">
        <f t="shared" si="103"/>
        <v>0</v>
      </c>
      <c r="M143" s="8">
        <f t="shared" si="103"/>
        <v>0</v>
      </c>
      <c r="N143" s="8">
        <f t="shared" si="103"/>
        <v>1</v>
      </c>
      <c r="O143" s="8">
        <f t="shared" si="103"/>
        <v>1</v>
      </c>
      <c r="P143" s="8">
        <f t="shared" si="103"/>
        <v>0</v>
      </c>
      <c r="Q143" s="8">
        <f t="shared" si="103"/>
        <v>1</v>
      </c>
      <c r="R143" s="8">
        <f t="shared" si="103"/>
        <v>0</v>
      </c>
      <c r="S143" s="8">
        <f t="shared" si="103"/>
        <v>0</v>
      </c>
      <c r="T143" s="8">
        <f t="shared" si="103"/>
        <v>0</v>
      </c>
      <c r="U143" s="8">
        <f t="shared" si="103"/>
        <v>0</v>
      </c>
      <c r="V143" s="8">
        <f t="shared" si="103"/>
        <v>1</v>
      </c>
      <c r="W143" s="8">
        <f t="shared" si="103"/>
        <v>1</v>
      </c>
      <c r="X143" s="8">
        <f t="shared" si="103"/>
        <v>0</v>
      </c>
      <c r="Y143" s="8">
        <f t="shared" si="103"/>
        <v>0</v>
      </c>
      <c r="Z143" s="8">
        <f t="shared" si="103"/>
        <v>1</v>
      </c>
      <c r="AA143" s="8">
        <f t="shared" si="103"/>
        <v>1</v>
      </c>
      <c r="AB143" s="8">
        <f t="shared" si="103"/>
        <v>1</v>
      </c>
      <c r="AC143" s="8">
        <f t="shared" si="103"/>
        <v>1</v>
      </c>
      <c r="AD143" s="8">
        <f t="shared" si="103"/>
        <v>1</v>
      </c>
      <c r="AE143" s="8">
        <f t="shared" si="103"/>
        <v>1</v>
      </c>
      <c r="AF143" s="8">
        <f t="shared" si="103"/>
        <v>1</v>
      </c>
      <c r="AG143" s="8">
        <f t="shared" si="103"/>
        <v>1</v>
      </c>
      <c r="AH143" s="8">
        <f t="shared" si="103"/>
        <v>1</v>
      </c>
      <c r="AI143" s="8">
        <f t="shared" si="103"/>
        <v>1</v>
      </c>
      <c r="AJ143" s="8">
        <f t="shared" si="103"/>
        <v>1</v>
      </c>
      <c r="AK143" s="8">
        <f t="shared" si="103"/>
        <v>0</v>
      </c>
      <c r="AL143" s="8">
        <f t="shared" si="103"/>
        <v>0</v>
      </c>
      <c r="AM143" s="8">
        <f t="shared" si="103"/>
        <v>0</v>
      </c>
      <c r="AN143" s="8">
        <f t="shared" si="103"/>
        <v>0</v>
      </c>
      <c r="AO143" s="8">
        <f t="shared" si="103"/>
        <v>1</v>
      </c>
      <c r="AP143" s="8">
        <f t="shared" si="103"/>
        <v>0</v>
      </c>
      <c r="AQ143" s="8">
        <f t="shared" si="103"/>
        <v>1</v>
      </c>
      <c r="AR143" s="8">
        <f t="shared" si="103"/>
        <v>1</v>
      </c>
      <c r="AS143" s="8">
        <f t="shared" si="103"/>
        <v>0</v>
      </c>
      <c r="AT143" s="8">
        <f t="shared" si="103"/>
        <v>0</v>
      </c>
      <c r="AU143" s="8">
        <f t="shared" si="103"/>
        <v>0</v>
      </c>
      <c r="AV143" s="8">
        <f t="shared" si="103"/>
        <v>1</v>
      </c>
      <c r="AW143" s="8">
        <f t="shared" si="103"/>
        <v>1</v>
      </c>
      <c r="AX143" s="8">
        <f t="shared" si="103"/>
        <v>1</v>
      </c>
      <c r="AY143" s="8">
        <f t="shared" si="103"/>
        <v>0</v>
      </c>
      <c r="AZ143" s="8">
        <f t="shared" si="103"/>
        <v>1</v>
      </c>
      <c r="BA143" s="8">
        <f t="shared" si="103"/>
        <v>1</v>
      </c>
      <c r="BB143" s="8">
        <f t="shared" si="103"/>
        <v>1</v>
      </c>
      <c r="BC143" s="8">
        <f t="shared" si="103"/>
        <v>1</v>
      </c>
      <c r="BD143" s="8">
        <f t="shared" si="103"/>
        <v>0</v>
      </c>
      <c r="BE143" s="8">
        <f t="shared" si="103"/>
        <v>1</v>
      </c>
      <c r="BF143" s="8">
        <f t="shared" si="103"/>
        <v>1</v>
      </c>
      <c r="BG143" s="8">
        <f t="shared" si="103"/>
        <v>1</v>
      </c>
      <c r="BH143" s="8">
        <f t="shared" si="103"/>
        <v>1</v>
      </c>
      <c r="BI143" s="8">
        <f t="shared" si="103"/>
        <v>1</v>
      </c>
      <c r="BJ143" s="8">
        <f t="shared" si="103"/>
        <v>0</v>
      </c>
      <c r="BK143" s="8">
        <f t="shared" si="103"/>
        <v>0</v>
      </c>
      <c r="BL143" s="8">
        <f t="shared" si="103"/>
        <v>0</v>
      </c>
      <c r="BM143" s="8">
        <f t="shared" si="103"/>
        <v>0</v>
      </c>
      <c r="BN143" s="8">
        <f t="shared" si="103"/>
        <v>0</v>
      </c>
      <c r="BO143" s="8">
        <f t="shared" si="103"/>
        <v>0</v>
      </c>
      <c r="BP143" s="8">
        <f t="shared" si="103"/>
        <v>1</v>
      </c>
      <c r="BQ143" s="8">
        <f t="shared" si="102"/>
        <v>0</v>
      </c>
      <c r="BR143" s="8">
        <f t="shared" si="102"/>
        <v>1</v>
      </c>
      <c r="BS143" s="8">
        <f t="shared" si="102"/>
        <v>1</v>
      </c>
      <c r="BT143" s="8">
        <f t="shared" si="102"/>
        <v>0</v>
      </c>
      <c r="BU143" s="8">
        <f t="shared" si="102"/>
        <v>1</v>
      </c>
      <c r="BV143" s="8">
        <f t="shared" si="102"/>
        <v>0</v>
      </c>
      <c r="BW143" s="8">
        <f t="shared" si="102"/>
        <v>1</v>
      </c>
      <c r="BX143" s="8">
        <f t="shared" si="102"/>
        <v>1</v>
      </c>
      <c r="BY143" s="8">
        <f t="shared" si="102"/>
        <v>1</v>
      </c>
      <c r="BZ143" s="8">
        <f t="shared" si="102"/>
        <v>1</v>
      </c>
      <c r="CA143" s="8">
        <f t="shared" si="102"/>
        <v>1</v>
      </c>
      <c r="CB143" s="8">
        <f t="shared" si="102"/>
        <v>1</v>
      </c>
      <c r="CC143" s="8">
        <f t="shared" si="102"/>
        <v>1</v>
      </c>
      <c r="CD143" s="8">
        <f t="shared" si="102"/>
        <v>1</v>
      </c>
      <c r="CE143" s="8">
        <f t="shared" si="102"/>
        <v>0</v>
      </c>
      <c r="CF143" s="8">
        <f t="shared" si="102"/>
        <v>1</v>
      </c>
      <c r="CG143" s="8">
        <f t="shared" si="102"/>
        <v>1</v>
      </c>
      <c r="CH143" s="8">
        <f t="shared" si="102"/>
        <v>1</v>
      </c>
      <c r="CI143" s="8">
        <f t="shared" si="102"/>
        <v>0</v>
      </c>
      <c r="CJ143" s="8">
        <f t="shared" si="102"/>
        <v>0</v>
      </c>
      <c r="CK143" s="8">
        <f t="shared" si="102"/>
        <v>0</v>
      </c>
      <c r="CL143" s="8">
        <f t="shared" si="102"/>
        <v>0</v>
      </c>
      <c r="CM143" s="8">
        <f t="shared" si="102"/>
        <v>1</v>
      </c>
      <c r="CN143" s="8">
        <f t="shared" si="102"/>
        <v>1</v>
      </c>
      <c r="CO143" s="8">
        <f t="shared" si="102"/>
        <v>0</v>
      </c>
      <c r="CP143" s="8">
        <f t="shared" si="102"/>
        <v>1</v>
      </c>
      <c r="CQ143" s="8">
        <f t="shared" si="102"/>
        <v>1</v>
      </c>
      <c r="CR143" s="8">
        <f t="shared" si="102"/>
        <v>1</v>
      </c>
      <c r="CS143" s="8">
        <f t="shared" si="102"/>
        <v>1</v>
      </c>
      <c r="CT143" s="8">
        <f t="shared" si="102"/>
        <v>1</v>
      </c>
      <c r="CU143" s="8">
        <f t="shared" si="102"/>
        <v>1</v>
      </c>
      <c r="CV143" s="8">
        <f t="shared" si="102"/>
        <v>0</v>
      </c>
      <c r="CW143" s="8">
        <f t="shared" si="102"/>
        <v>1</v>
      </c>
      <c r="CX143" s="8">
        <f t="shared" si="102"/>
        <v>0</v>
      </c>
      <c r="CY143" s="8">
        <f t="shared" si="102"/>
        <v>0</v>
      </c>
      <c r="CZ143" s="8">
        <f t="shared" si="102"/>
        <v>0</v>
      </c>
      <c r="DA143" s="9">
        <f t="shared" si="102"/>
        <v>1</v>
      </c>
      <c r="DB143" s="88" t="s">
        <v>380</v>
      </c>
      <c r="DC143" s="88">
        <f t="shared" si="98"/>
        <v>981408317</v>
      </c>
      <c r="DD143" s="88">
        <f t="shared" si="99"/>
        <v>338425435.66666669</v>
      </c>
      <c r="DE143" s="88">
        <f t="shared" si="100"/>
        <v>377667909.33333343</v>
      </c>
    </row>
    <row r="144" spans="1:109" x14ac:dyDescent="0.3">
      <c r="A144" s="81" t="s">
        <v>379</v>
      </c>
      <c r="B144" s="81" t="s">
        <v>370</v>
      </c>
      <c r="C144" s="89" t="s">
        <v>377</v>
      </c>
      <c r="D144" s="7">
        <f t="shared" si="97"/>
        <v>0</v>
      </c>
      <c r="E144" s="8">
        <f t="shared" si="103"/>
        <v>0</v>
      </c>
      <c r="F144" s="8">
        <f t="shared" si="103"/>
        <v>0</v>
      </c>
      <c r="G144" s="8">
        <f t="shared" si="103"/>
        <v>0</v>
      </c>
      <c r="H144" s="8">
        <f t="shared" si="103"/>
        <v>0</v>
      </c>
      <c r="I144" s="8">
        <f t="shared" si="103"/>
        <v>0</v>
      </c>
      <c r="J144" s="8">
        <f t="shared" si="103"/>
        <v>1</v>
      </c>
      <c r="K144" s="8">
        <f t="shared" si="103"/>
        <v>0</v>
      </c>
      <c r="L144" s="8">
        <f t="shared" si="103"/>
        <v>0</v>
      </c>
      <c r="M144" s="8">
        <f t="shared" si="103"/>
        <v>0</v>
      </c>
      <c r="N144" s="8">
        <f t="shared" si="103"/>
        <v>0</v>
      </c>
      <c r="O144" s="8">
        <f t="shared" si="103"/>
        <v>0</v>
      </c>
      <c r="P144" s="8">
        <f t="shared" si="103"/>
        <v>0</v>
      </c>
      <c r="Q144" s="8">
        <f t="shared" si="103"/>
        <v>0</v>
      </c>
      <c r="R144" s="8">
        <f t="shared" si="103"/>
        <v>0</v>
      </c>
      <c r="S144" s="8">
        <f t="shared" si="103"/>
        <v>0</v>
      </c>
      <c r="T144" s="8">
        <f t="shared" si="103"/>
        <v>0</v>
      </c>
      <c r="U144" s="8">
        <f t="shared" si="103"/>
        <v>0</v>
      </c>
      <c r="V144" s="8">
        <f t="shared" si="103"/>
        <v>0</v>
      </c>
      <c r="W144" s="8">
        <f t="shared" si="103"/>
        <v>0</v>
      </c>
      <c r="X144" s="8">
        <f t="shared" si="103"/>
        <v>0</v>
      </c>
      <c r="Y144" s="8">
        <f t="shared" si="103"/>
        <v>0</v>
      </c>
      <c r="Z144" s="8">
        <f t="shared" si="103"/>
        <v>0</v>
      </c>
      <c r="AA144" s="8">
        <f t="shared" si="103"/>
        <v>0</v>
      </c>
      <c r="AB144" s="8">
        <f t="shared" si="103"/>
        <v>0</v>
      </c>
      <c r="AC144" s="8">
        <f t="shared" si="103"/>
        <v>0</v>
      </c>
      <c r="AD144" s="8">
        <f t="shared" si="103"/>
        <v>0</v>
      </c>
      <c r="AE144" s="8">
        <f t="shared" si="103"/>
        <v>0</v>
      </c>
      <c r="AF144" s="8">
        <f t="shared" si="103"/>
        <v>0</v>
      </c>
      <c r="AG144" s="8">
        <f t="shared" si="103"/>
        <v>0</v>
      </c>
      <c r="AH144" s="8">
        <f t="shared" si="103"/>
        <v>0</v>
      </c>
      <c r="AI144" s="8">
        <f t="shared" si="103"/>
        <v>0</v>
      </c>
      <c r="AJ144" s="8">
        <f t="shared" si="103"/>
        <v>0</v>
      </c>
      <c r="AK144" s="8">
        <f t="shared" si="103"/>
        <v>0</v>
      </c>
      <c r="AL144" s="8">
        <f t="shared" si="103"/>
        <v>0</v>
      </c>
      <c r="AM144" s="8">
        <f t="shared" si="103"/>
        <v>0</v>
      </c>
      <c r="AN144" s="8">
        <f t="shared" si="103"/>
        <v>0</v>
      </c>
      <c r="AO144" s="8">
        <f t="shared" si="103"/>
        <v>0</v>
      </c>
      <c r="AP144" s="8">
        <f t="shared" si="103"/>
        <v>0</v>
      </c>
      <c r="AQ144" s="8">
        <f t="shared" si="103"/>
        <v>0</v>
      </c>
      <c r="AR144" s="8">
        <f t="shared" si="103"/>
        <v>0</v>
      </c>
      <c r="AS144" s="8">
        <f t="shared" si="103"/>
        <v>0</v>
      </c>
      <c r="AT144" s="8">
        <f t="shared" si="103"/>
        <v>0</v>
      </c>
      <c r="AU144" s="8">
        <f t="shared" si="103"/>
        <v>1</v>
      </c>
      <c r="AV144" s="8">
        <f t="shared" si="103"/>
        <v>0</v>
      </c>
      <c r="AW144" s="8">
        <f t="shared" si="103"/>
        <v>0</v>
      </c>
      <c r="AX144" s="8">
        <f t="shared" si="103"/>
        <v>0</v>
      </c>
      <c r="AY144" s="8">
        <f t="shared" si="103"/>
        <v>0</v>
      </c>
      <c r="AZ144" s="8">
        <f t="shared" si="103"/>
        <v>0</v>
      </c>
      <c r="BA144" s="8">
        <f t="shared" si="103"/>
        <v>0</v>
      </c>
      <c r="BB144" s="8">
        <f t="shared" si="103"/>
        <v>0</v>
      </c>
      <c r="BC144" s="8">
        <f t="shared" si="103"/>
        <v>0</v>
      </c>
      <c r="BD144" s="8">
        <f t="shared" si="103"/>
        <v>0</v>
      </c>
      <c r="BE144" s="8">
        <f t="shared" si="103"/>
        <v>0</v>
      </c>
      <c r="BF144" s="8">
        <f t="shared" si="103"/>
        <v>0</v>
      </c>
      <c r="BG144" s="8">
        <f t="shared" si="103"/>
        <v>0</v>
      </c>
      <c r="BH144" s="8">
        <f t="shared" si="103"/>
        <v>0</v>
      </c>
      <c r="BI144" s="8">
        <f t="shared" si="103"/>
        <v>0</v>
      </c>
      <c r="BJ144" s="8">
        <f t="shared" si="103"/>
        <v>0</v>
      </c>
      <c r="BK144" s="8">
        <f t="shared" si="103"/>
        <v>0</v>
      </c>
      <c r="BL144" s="8">
        <f t="shared" si="103"/>
        <v>0</v>
      </c>
      <c r="BM144" s="8">
        <f t="shared" si="103"/>
        <v>0</v>
      </c>
      <c r="BN144" s="8">
        <f t="shared" si="103"/>
        <v>0</v>
      </c>
      <c r="BO144" s="8">
        <f t="shared" si="103"/>
        <v>0</v>
      </c>
      <c r="BP144" s="8">
        <f t="shared" si="103"/>
        <v>0</v>
      </c>
      <c r="BQ144" s="8">
        <f t="shared" si="102"/>
        <v>1</v>
      </c>
      <c r="BR144" s="8">
        <f t="shared" si="102"/>
        <v>1</v>
      </c>
      <c r="BS144" s="8">
        <f t="shared" si="102"/>
        <v>0</v>
      </c>
      <c r="BT144" s="8">
        <f t="shared" si="102"/>
        <v>0</v>
      </c>
      <c r="BU144" s="8">
        <f t="shared" si="102"/>
        <v>0</v>
      </c>
      <c r="BV144" s="8">
        <f t="shared" si="102"/>
        <v>0</v>
      </c>
      <c r="BW144" s="8">
        <f t="shared" si="102"/>
        <v>0</v>
      </c>
      <c r="BX144" s="8">
        <f t="shared" si="102"/>
        <v>0</v>
      </c>
      <c r="BY144" s="8">
        <f t="shared" si="102"/>
        <v>0</v>
      </c>
      <c r="BZ144" s="8">
        <f t="shared" si="102"/>
        <v>0</v>
      </c>
      <c r="CA144" s="8">
        <f t="shared" si="102"/>
        <v>0</v>
      </c>
      <c r="CB144" s="8">
        <f t="shared" si="102"/>
        <v>0</v>
      </c>
      <c r="CC144" s="8">
        <f t="shared" si="102"/>
        <v>0</v>
      </c>
      <c r="CD144" s="8">
        <f t="shared" si="102"/>
        <v>0</v>
      </c>
      <c r="CE144" s="8">
        <f t="shared" si="102"/>
        <v>0</v>
      </c>
      <c r="CF144" s="8">
        <f t="shared" si="102"/>
        <v>0</v>
      </c>
      <c r="CG144" s="8">
        <f t="shared" si="102"/>
        <v>0</v>
      </c>
      <c r="CH144" s="8">
        <f t="shared" si="102"/>
        <v>0</v>
      </c>
      <c r="CI144" s="8">
        <f t="shared" si="102"/>
        <v>0</v>
      </c>
      <c r="CJ144" s="8">
        <f t="shared" si="102"/>
        <v>0</v>
      </c>
      <c r="CK144" s="8">
        <f t="shared" si="102"/>
        <v>0</v>
      </c>
      <c r="CL144" s="8">
        <f t="shared" si="102"/>
        <v>0</v>
      </c>
      <c r="CM144" s="8">
        <f t="shared" si="102"/>
        <v>0</v>
      </c>
      <c r="CN144" s="8">
        <f t="shared" si="102"/>
        <v>0</v>
      </c>
      <c r="CO144" s="8">
        <f t="shared" si="102"/>
        <v>0</v>
      </c>
      <c r="CP144" s="8">
        <f t="shared" si="102"/>
        <v>0</v>
      </c>
      <c r="CQ144" s="8">
        <f t="shared" si="102"/>
        <v>1</v>
      </c>
      <c r="CR144" s="8">
        <f t="shared" si="102"/>
        <v>0</v>
      </c>
      <c r="CS144" s="8">
        <f t="shared" si="102"/>
        <v>0</v>
      </c>
      <c r="CT144" s="8">
        <f t="shared" si="102"/>
        <v>0</v>
      </c>
      <c r="CU144" s="8">
        <f t="shared" si="102"/>
        <v>0</v>
      </c>
      <c r="CV144" s="8">
        <f t="shared" si="102"/>
        <v>0</v>
      </c>
      <c r="CW144" s="8">
        <f t="shared" si="102"/>
        <v>0</v>
      </c>
      <c r="CX144" s="8">
        <f t="shared" si="102"/>
        <v>0</v>
      </c>
      <c r="CY144" s="8">
        <f t="shared" si="102"/>
        <v>0</v>
      </c>
      <c r="CZ144" s="8">
        <f t="shared" si="102"/>
        <v>0</v>
      </c>
      <c r="DA144" s="9">
        <f t="shared" si="102"/>
        <v>0</v>
      </c>
      <c r="DB144" s="89" t="s">
        <v>377</v>
      </c>
      <c r="DC144" s="89">
        <f t="shared" si="98"/>
        <v>97169407</v>
      </c>
      <c r="DD144" s="89">
        <f t="shared" si="99"/>
        <v>26391360.416666668</v>
      </c>
      <c r="DE144" s="89">
        <f t="shared" si="100"/>
        <v>26391360.416666668</v>
      </c>
    </row>
    <row r="145" spans="1:109" x14ac:dyDescent="0.3">
      <c r="A145" s="81" t="s">
        <v>379</v>
      </c>
      <c r="B145" s="81" t="s">
        <v>304</v>
      </c>
      <c r="C145" s="90" t="s">
        <v>378</v>
      </c>
      <c r="D145" s="7">
        <f t="shared" si="97"/>
        <v>0</v>
      </c>
      <c r="E145" s="8">
        <f t="shared" si="103"/>
        <v>0</v>
      </c>
      <c r="F145" s="8">
        <f t="shared" si="103"/>
        <v>0</v>
      </c>
      <c r="G145" s="8">
        <f t="shared" si="103"/>
        <v>0</v>
      </c>
      <c r="H145" s="8">
        <f t="shared" si="103"/>
        <v>0</v>
      </c>
      <c r="I145" s="8">
        <f t="shared" si="103"/>
        <v>0</v>
      </c>
      <c r="J145" s="8">
        <f t="shared" si="103"/>
        <v>0</v>
      </c>
      <c r="K145" s="8">
        <f t="shared" si="103"/>
        <v>0</v>
      </c>
      <c r="L145" s="8">
        <f t="shared" si="103"/>
        <v>0</v>
      </c>
      <c r="M145" s="8">
        <f t="shared" si="103"/>
        <v>0</v>
      </c>
      <c r="N145" s="8">
        <f t="shared" si="103"/>
        <v>0</v>
      </c>
      <c r="O145" s="8">
        <f t="shared" si="103"/>
        <v>0</v>
      </c>
      <c r="P145" s="8">
        <f t="shared" si="103"/>
        <v>0</v>
      </c>
      <c r="Q145" s="8">
        <f t="shared" si="103"/>
        <v>0</v>
      </c>
      <c r="R145" s="8">
        <f t="shared" si="103"/>
        <v>0</v>
      </c>
      <c r="S145" s="8">
        <f t="shared" si="103"/>
        <v>0</v>
      </c>
      <c r="T145" s="8">
        <f t="shared" si="103"/>
        <v>0</v>
      </c>
      <c r="U145" s="8">
        <f t="shared" si="103"/>
        <v>0</v>
      </c>
      <c r="V145" s="8">
        <f t="shared" si="103"/>
        <v>0</v>
      </c>
      <c r="W145" s="8">
        <f t="shared" si="103"/>
        <v>0</v>
      </c>
      <c r="X145" s="8">
        <f t="shared" si="103"/>
        <v>0</v>
      </c>
      <c r="Y145" s="8">
        <f t="shared" si="103"/>
        <v>0</v>
      </c>
      <c r="Z145" s="8">
        <f t="shared" si="103"/>
        <v>0</v>
      </c>
      <c r="AA145" s="8">
        <f t="shared" si="103"/>
        <v>0</v>
      </c>
      <c r="AB145" s="8">
        <f t="shared" si="103"/>
        <v>0</v>
      </c>
      <c r="AC145" s="8">
        <f t="shared" si="103"/>
        <v>0</v>
      </c>
      <c r="AD145" s="8">
        <f t="shared" si="103"/>
        <v>0</v>
      </c>
      <c r="AE145" s="8">
        <f t="shared" si="103"/>
        <v>0</v>
      </c>
      <c r="AF145" s="8">
        <f t="shared" si="103"/>
        <v>0</v>
      </c>
      <c r="AG145" s="8">
        <f t="shared" si="103"/>
        <v>0</v>
      </c>
      <c r="AH145" s="8">
        <f t="shared" si="103"/>
        <v>0</v>
      </c>
      <c r="AI145" s="8">
        <f t="shared" si="103"/>
        <v>0</v>
      </c>
      <c r="AJ145" s="8">
        <f t="shared" si="103"/>
        <v>0</v>
      </c>
      <c r="AK145" s="8">
        <f t="shared" si="103"/>
        <v>0</v>
      </c>
      <c r="AL145" s="8">
        <f t="shared" si="103"/>
        <v>0</v>
      </c>
      <c r="AM145" s="8">
        <f t="shared" si="103"/>
        <v>0</v>
      </c>
      <c r="AN145" s="8">
        <f t="shared" si="103"/>
        <v>0</v>
      </c>
      <c r="AO145" s="8">
        <f t="shared" si="103"/>
        <v>0</v>
      </c>
      <c r="AP145" s="8">
        <f t="shared" si="103"/>
        <v>0</v>
      </c>
      <c r="AQ145" s="8">
        <f t="shared" si="103"/>
        <v>0</v>
      </c>
      <c r="AR145" s="8">
        <f t="shared" si="103"/>
        <v>0</v>
      </c>
      <c r="AS145" s="8">
        <f t="shared" si="103"/>
        <v>1</v>
      </c>
      <c r="AT145" s="8">
        <f t="shared" si="103"/>
        <v>0</v>
      </c>
      <c r="AU145" s="8">
        <f t="shared" si="103"/>
        <v>0</v>
      </c>
      <c r="AV145" s="8">
        <f t="shared" si="103"/>
        <v>0</v>
      </c>
      <c r="AW145" s="8">
        <f t="shared" si="103"/>
        <v>0</v>
      </c>
      <c r="AX145" s="8">
        <f t="shared" si="103"/>
        <v>0</v>
      </c>
      <c r="AY145" s="8">
        <f t="shared" si="103"/>
        <v>0</v>
      </c>
      <c r="AZ145" s="8">
        <f t="shared" si="103"/>
        <v>0</v>
      </c>
      <c r="BA145" s="8">
        <f t="shared" si="103"/>
        <v>0</v>
      </c>
      <c r="BB145" s="8">
        <f t="shared" si="103"/>
        <v>0</v>
      </c>
      <c r="BC145" s="8">
        <f t="shared" si="103"/>
        <v>0</v>
      </c>
      <c r="BD145" s="8">
        <f t="shared" si="103"/>
        <v>0</v>
      </c>
      <c r="BE145" s="8">
        <f t="shared" si="103"/>
        <v>0</v>
      </c>
      <c r="BF145" s="8">
        <f t="shared" si="103"/>
        <v>0</v>
      </c>
      <c r="BG145" s="8">
        <f t="shared" si="103"/>
        <v>0</v>
      </c>
      <c r="BH145" s="8">
        <f t="shared" si="103"/>
        <v>0</v>
      </c>
      <c r="BI145" s="8">
        <f t="shared" si="103"/>
        <v>1</v>
      </c>
      <c r="BJ145" s="8">
        <f t="shared" si="103"/>
        <v>0</v>
      </c>
      <c r="BK145" s="8">
        <f t="shared" si="103"/>
        <v>0</v>
      </c>
      <c r="BL145" s="8">
        <f t="shared" si="103"/>
        <v>0</v>
      </c>
      <c r="BM145" s="8">
        <f t="shared" si="103"/>
        <v>0</v>
      </c>
      <c r="BN145" s="8">
        <f t="shared" si="103"/>
        <v>0</v>
      </c>
      <c r="BO145" s="8">
        <f t="shared" si="103"/>
        <v>0</v>
      </c>
      <c r="BP145" s="8">
        <f t="shared" si="103"/>
        <v>0</v>
      </c>
      <c r="BQ145" s="8">
        <f t="shared" si="102"/>
        <v>0</v>
      </c>
      <c r="BR145" s="8">
        <f t="shared" si="102"/>
        <v>0</v>
      </c>
      <c r="BS145" s="8">
        <f t="shared" si="102"/>
        <v>0</v>
      </c>
      <c r="BT145" s="8">
        <f t="shared" si="102"/>
        <v>0</v>
      </c>
      <c r="BU145" s="8">
        <f t="shared" si="102"/>
        <v>0</v>
      </c>
      <c r="BV145" s="8">
        <f t="shared" si="102"/>
        <v>0</v>
      </c>
      <c r="BW145" s="8">
        <f t="shared" si="102"/>
        <v>0</v>
      </c>
      <c r="BX145" s="8">
        <f t="shared" si="102"/>
        <v>0</v>
      </c>
      <c r="BY145" s="8">
        <f t="shared" si="102"/>
        <v>0</v>
      </c>
      <c r="BZ145" s="8">
        <f t="shared" si="102"/>
        <v>0</v>
      </c>
      <c r="CA145" s="8">
        <f t="shared" si="102"/>
        <v>0</v>
      </c>
      <c r="CB145" s="8">
        <f t="shared" si="102"/>
        <v>0</v>
      </c>
      <c r="CC145" s="8">
        <f t="shared" si="102"/>
        <v>0</v>
      </c>
      <c r="CD145" s="8">
        <f t="shared" si="102"/>
        <v>0</v>
      </c>
      <c r="CE145" s="8">
        <f t="shared" si="102"/>
        <v>0</v>
      </c>
      <c r="CF145" s="8">
        <f t="shared" si="102"/>
        <v>0</v>
      </c>
      <c r="CG145" s="8">
        <f t="shared" si="102"/>
        <v>0</v>
      </c>
      <c r="CH145" s="8">
        <f t="shared" si="102"/>
        <v>0</v>
      </c>
      <c r="CI145" s="8">
        <f t="shared" si="102"/>
        <v>0</v>
      </c>
      <c r="CJ145" s="8">
        <f t="shared" si="102"/>
        <v>0</v>
      </c>
      <c r="CK145" s="8">
        <f t="shared" si="102"/>
        <v>0</v>
      </c>
      <c r="CL145" s="8">
        <f t="shared" si="102"/>
        <v>0</v>
      </c>
      <c r="CM145" s="8">
        <f t="shared" si="102"/>
        <v>0</v>
      </c>
      <c r="CN145" s="8">
        <f t="shared" si="102"/>
        <v>0</v>
      </c>
      <c r="CO145" s="8">
        <f t="shared" si="102"/>
        <v>0</v>
      </c>
      <c r="CP145" s="8">
        <f t="shared" si="102"/>
        <v>0</v>
      </c>
      <c r="CQ145" s="8">
        <f t="shared" si="102"/>
        <v>0</v>
      </c>
      <c r="CR145" s="8">
        <f t="shared" si="102"/>
        <v>0</v>
      </c>
      <c r="CS145" s="8">
        <f t="shared" si="102"/>
        <v>0</v>
      </c>
      <c r="CT145" s="8">
        <f t="shared" si="102"/>
        <v>0</v>
      </c>
      <c r="CU145" s="8">
        <f t="shared" si="102"/>
        <v>0</v>
      </c>
      <c r="CV145" s="8">
        <f t="shared" si="102"/>
        <v>0</v>
      </c>
      <c r="CW145" s="8">
        <f t="shared" si="102"/>
        <v>0</v>
      </c>
      <c r="CX145" s="8">
        <f t="shared" si="102"/>
        <v>0</v>
      </c>
      <c r="CY145" s="8">
        <f t="shared" si="102"/>
        <v>0</v>
      </c>
      <c r="CZ145" s="8">
        <f t="shared" si="102"/>
        <v>0</v>
      </c>
      <c r="DA145" s="9">
        <f t="shared" si="102"/>
        <v>0</v>
      </c>
      <c r="DB145" s="90" t="s">
        <v>378</v>
      </c>
      <c r="DC145" s="90">
        <f t="shared" si="98"/>
        <v>24953616</v>
      </c>
      <c r="DD145" s="90">
        <f t="shared" si="99"/>
        <v>7372384.083333333</v>
      </c>
      <c r="DE145" s="90">
        <f t="shared" si="100"/>
        <v>9640344.25</v>
      </c>
    </row>
    <row r="146" spans="1:109" x14ac:dyDescent="0.3">
      <c r="A146" s="81" t="s">
        <v>373</v>
      </c>
      <c r="B146" s="81" t="s">
        <v>309</v>
      </c>
      <c r="C146" s="91" t="s">
        <v>381</v>
      </c>
      <c r="D146" s="7">
        <f t="shared" si="97"/>
        <v>1</v>
      </c>
      <c r="E146" s="8">
        <f t="shared" si="103"/>
        <v>1</v>
      </c>
      <c r="F146" s="8">
        <f t="shared" si="103"/>
        <v>1</v>
      </c>
      <c r="G146" s="8">
        <f t="shared" si="103"/>
        <v>1</v>
      </c>
      <c r="H146" s="8">
        <f t="shared" si="103"/>
        <v>1</v>
      </c>
      <c r="I146" s="8">
        <f t="shared" si="103"/>
        <v>1</v>
      </c>
      <c r="J146" s="8">
        <f t="shared" si="103"/>
        <v>0</v>
      </c>
      <c r="K146" s="8">
        <f t="shared" si="103"/>
        <v>1</v>
      </c>
      <c r="L146" s="8">
        <f t="shared" si="103"/>
        <v>1</v>
      </c>
      <c r="M146" s="8">
        <f t="shared" si="103"/>
        <v>1</v>
      </c>
      <c r="N146" s="8">
        <f t="shared" si="103"/>
        <v>1</v>
      </c>
      <c r="O146" s="8">
        <f t="shared" si="103"/>
        <v>0</v>
      </c>
      <c r="P146" s="8">
        <f t="shared" si="103"/>
        <v>1</v>
      </c>
      <c r="Q146" s="8">
        <f t="shared" si="103"/>
        <v>1</v>
      </c>
      <c r="R146" s="8">
        <f t="shared" si="103"/>
        <v>1</v>
      </c>
      <c r="S146" s="8">
        <f t="shared" si="103"/>
        <v>1</v>
      </c>
      <c r="T146" s="8">
        <f t="shared" si="103"/>
        <v>1</v>
      </c>
      <c r="U146" s="8">
        <f t="shared" si="103"/>
        <v>1</v>
      </c>
      <c r="V146" s="8">
        <f t="shared" si="103"/>
        <v>1</v>
      </c>
      <c r="W146" s="8">
        <f t="shared" si="103"/>
        <v>1</v>
      </c>
      <c r="X146" s="8">
        <f t="shared" si="103"/>
        <v>1</v>
      </c>
      <c r="Y146" s="8">
        <f t="shared" si="103"/>
        <v>1</v>
      </c>
      <c r="Z146" s="8">
        <f t="shared" si="103"/>
        <v>0</v>
      </c>
      <c r="AA146" s="8">
        <f t="shared" si="103"/>
        <v>0</v>
      </c>
      <c r="AB146" s="8">
        <f t="shared" si="103"/>
        <v>1</v>
      </c>
      <c r="AC146" s="8">
        <f t="shared" si="103"/>
        <v>1</v>
      </c>
      <c r="AD146" s="8">
        <f t="shared" si="103"/>
        <v>1</v>
      </c>
      <c r="AE146" s="8">
        <f t="shared" si="103"/>
        <v>1</v>
      </c>
      <c r="AF146" s="8">
        <f t="shared" si="103"/>
        <v>0</v>
      </c>
      <c r="AG146" s="8">
        <f t="shared" si="103"/>
        <v>0</v>
      </c>
      <c r="AH146" s="8">
        <f t="shared" si="103"/>
        <v>1</v>
      </c>
      <c r="AI146" s="8">
        <f t="shared" si="103"/>
        <v>1</v>
      </c>
      <c r="AJ146" s="8">
        <f t="shared" si="103"/>
        <v>1</v>
      </c>
      <c r="AK146" s="8">
        <f t="shared" si="103"/>
        <v>1</v>
      </c>
      <c r="AL146" s="8">
        <f t="shared" si="103"/>
        <v>1</v>
      </c>
      <c r="AM146" s="8">
        <f t="shared" si="103"/>
        <v>1</v>
      </c>
      <c r="AN146" s="8">
        <f t="shared" si="103"/>
        <v>1</v>
      </c>
      <c r="AO146" s="8">
        <f t="shared" si="103"/>
        <v>1</v>
      </c>
      <c r="AP146" s="8">
        <f t="shared" si="103"/>
        <v>0</v>
      </c>
      <c r="AQ146" s="8">
        <f t="shared" si="103"/>
        <v>1</v>
      </c>
      <c r="AR146" s="8">
        <f t="shared" si="103"/>
        <v>1</v>
      </c>
      <c r="AS146" s="8">
        <f t="shared" si="103"/>
        <v>0</v>
      </c>
      <c r="AT146" s="8">
        <f t="shared" si="103"/>
        <v>1</v>
      </c>
      <c r="AU146" s="8">
        <f t="shared" si="103"/>
        <v>1</v>
      </c>
      <c r="AV146" s="8">
        <f t="shared" si="103"/>
        <v>1</v>
      </c>
      <c r="AW146" s="8">
        <f t="shared" si="103"/>
        <v>1</v>
      </c>
      <c r="AX146" s="8">
        <f t="shared" si="103"/>
        <v>1</v>
      </c>
      <c r="AY146" s="8">
        <f t="shared" si="103"/>
        <v>0</v>
      </c>
      <c r="AZ146" s="8">
        <f t="shared" si="103"/>
        <v>1</v>
      </c>
      <c r="BA146" s="8">
        <f t="shared" si="103"/>
        <v>1</v>
      </c>
      <c r="BB146" s="8">
        <f t="shared" si="103"/>
        <v>1</v>
      </c>
      <c r="BC146" s="8">
        <f t="shared" si="103"/>
        <v>1</v>
      </c>
      <c r="BD146" s="8">
        <f t="shared" si="103"/>
        <v>0</v>
      </c>
      <c r="BE146" s="8">
        <f t="shared" si="103"/>
        <v>1</v>
      </c>
      <c r="BF146" s="8">
        <f t="shared" si="103"/>
        <v>1</v>
      </c>
      <c r="BG146" s="8">
        <f t="shared" si="103"/>
        <v>1</v>
      </c>
      <c r="BH146" s="8">
        <f t="shared" si="103"/>
        <v>1</v>
      </c>
      <c r="BI146" s="8">
        <f t="shared" si="103"/>
        <v>1</v>
      </c>
      <c r="BJ146" s="8">
        <f t="shared" si="103"/>
        <v>1</v>
      </c>
      <c r="BK146" s="8">
        <f t="shared" si="103"/>
        <v>1</v>
      </c>
      <c r="BL146" s="8">
        <f t="shared" si="103"/>
        <v>1</v>
      </c>
      <c r="BM146" s="8">
        <f t="shared" si="103"/>
        <v>1</v>
      </c>
      <c r="BN146" s="8">
        <f t="shared" si="103"/>
        <v>1</v>
      </c>
      <c r="BO146" s="8">
        <f t="shared" si="103"/>
        <v>1</v>
      </c>
      <c r="BP146" s="8">
        <f t="shared" ref="BP146:DA147" si="104">COUNTIF(BP$133:BP$136,$C146)</f>
        <v>0</v>
      </c>
      <c r="BQ146" s="8">
        <f t="shared" si="104"/>
        <v>1</v>
      </c>
      <c r="BR146" s="8">
        <f t="shared" si="104"/>
        <v>1</v>
      </c>
      <c r="BS146" s="8">
        <f t="shared" si="104"/>
        <v>1</v>
      </c>
      <c r="BT146" s="8">
        <f t="shared" si="104"/>
        <v>1</v>
      </c>
      <c r="BU146" s="8">
        <f t="shared" si="104"/>
        <v>0</v>
      </c>
      <c r="BV146" s="8">
        <f t="shared" si="104"/>
        <v>1</v>
      </c>
      <c r="BW146" s="8">
        <f t="shared" si="104"/>
        <v>1</v>
      </c>
      <c r="BX146" s="8">
        <f t="shared" si="104"/>
        <v>1</v>
      </c>
      <c r="BY146" s="8">
        <f t="shared" si="104"/>
        <v>1</v>
      </c>
      <c r="BZ146" s="8">
        <f t="shared" si="104"/>
        <v>1</v>
      </c>
      <c r="CA146" s="8">
        <f t="shared" si="104"/>
        <v>1</v>
      </c>
      <c r="CB146" s="8">
        <f t="shared" si="104"/>
        <v>1</v>
      </c>
      <c r="CC146" s="8">
        <f t="shared" si="104"/>
        <v>0</v>
      </c>
      <c r="CD146" s="8">
        <f t="shared" si="104"/>
        <v>0</v>
      </c>
      <c r="CE146" s="8">
        <f t="shared" si="104"/>
        <v>1</v>
      </c>
      <c r="CF146" s="8">
        <f t="shared" si="104"/>
        <v>1</v>
      </c>
      <c r="CG146" s="8">
        <f t="shared" si="104"/>
        <v>0</v>
      </c>
      <c r="CH146" s="8">
        <f t="shared" si="104"/>
        <v>1</v>
      </c>
      <c r="CI146" s="8">
        <f t="shared" si="104"/>
        <v>1</v>
      </c>
      <c r="CJ146" s="8">
        <f t="shared" si="104"/>
        <v>1</v>
      </c>
      <c r="CK146" s="8">
        <f t="shared" si="104"/>
        <v>1</v>
      </c>
      <c r="CL146" s="8">
        <f t="shared" si="104"/>
        <v>1</v>
      </c>
      <c r="CM146" s="8">
        <f t="shared" si="104"/>
        <v>0</v>
      </c>
      <c r="CN146" s="8">
        <f t="shared" si="104"/>
        <v>1</v>
      </c>
      <c r="CO146" s="8">
        <f t="shared" si="104"/>
        <v>1</v>
      </c>
      <c r="CP146" s="8">
        <f t="shared" si="104"/>
        <v>1</v>
      </c>
      <c r="CQ146" s="8">
        <f t="shared" si="104"/>
        <v>1</v>
      </c>
      <c r="CR146" s="8">
        <f t="shared" si="104"/>
        <v>1</v>
      </c>
      <c r="CS146" s="8">
        <f t="shared" si="104"/>
        <v>1</v>
      </c>
      <c r="CT146" s="8">
        <f t="shared" si="104"/>
        <v>0</v>
      </c>
      <c r="CU146" s="8">
        <f t="shared" si="104"/>
        <v>1</v>
      </c>
      <c r="CV146" s="8">
        <f t="shared" si="104"/>
        <v>1</v>
      </c>
      <c r="CW146" s="8">
        <f t="shared" si="104"/>
        <v>0</v>
      </c>
      <c r="CX146" s="8">
        <f t="shared" si="104"/>
        <v>0</v>
      </c>
      <c r="CY146" s="8">
        <f t="shared" si="104"/>
        <v>1</v>
      </c>
      <c r="CZ146" s="8">
        <f t="shared" si="104"/>
        <v>1</v>
      </c>
      <c r="DA146" s="9">
        <f t="shared" si="104"/>
        <v>1</v>
      </c>
      <c r="DB146" s="91" t="s">
        <v>381</v>
      </c>
      <c r="DC146" s="91">
        <f t="shared" si="98"/>
        <v>2267965317</v>
      </c>
      <c r="DD146" s="91">
        <f>SUMPRODUCT($D$124:$DA$124,$D146:$DA146,$D$150:$DA$150)</f>
        <v>851336404.41666675</v>
      </c>
      <c r="DE146" s="91">
        <f t="shared" si="100"/>
        <v>960350837.41666675</v>
      </c>
    </row>
    <row r="147" spans="1:109" ht="15" thickBot="1" x14ac:dyDescent="0.35">
      <c r="A147" s="81" t="s">
        <v>373</v>
      </c>
      <c r="B147" s="81" t="s">
        <v>310</v>
      </c>
      <c r="C147" s="92" t="s">
        <v>369</v>
      </c>
      <c r="D147" s="12">
        <f t="shared" si="97"/>
        <v>0</v>
      </c>
      <c r="E147" s="13">
        <f>COUNTIF(E$133:E$136,$C147)</f>
        <v>1</v>
      </c>
      <c r="F147" s="13">
        <f t="shared" ref="F147:BP147" si="105">COUNTIF(F$133:F$136,$C147)</f>
        <v>0</v>
      </c>
      <c r="G147" s="13">
        <f t="shared" si="105"/>
        <v>0</v>
      </c>
      <c r="H147" s="13">
        <f t="shared" si="105"/>
        <v>1</v>
      </c>
      <c r="I147" s="13">
        <f t="shared" si="105"/>
        <v>1</v>
      </c>
      <c r="J147" s="13">
        <f t="shared" si="105"/>
        <v>0</v>
      </c>
      <c r="K147" s="13">
        <f t="shared" si="105"/>
        <v>0</v>
      </c>
      <c r="L147" s="13">
        <f t="shared" si="105"/>
        <v>0</v>
      </c>
      <c r="M147" s="13">
        <f t="shared" si="105"/>
        <v>1</v>
      </c>
      <c r="N147" s="13">
        <f t="shared" si="105"/>
        <v>0</v>
      </c>
      <c r="O147" s="13">
        <f t="shared" si="105"/>
        <v>1</v>
      </c>
      <c r="P147" s="13">
        <f t="shared" si="105"/>
        <v>0</v>
      </c>
      <c r="Q147" s="13">
        <f t="shared" si="105"/>
        <v>0</v>
      </c>
      <c r="R147" s="13">
        <f t="shared" si="105"/>
        <v>1</v>
      </c>
      <c r="S147" s="13">
        <f t="shared" si="105"/>
        <v>1</v>
      </c>
      <c r="T147" s="13">
        <f t="shared" si="105"/>
        <v>0</v>
      </c>
      <c r="U147" s="13">
        <f t="shared" si="105"/>
        <v>0</v>
      </c>
      <c r="V147" s="13">
        <f t="shared" si="105"/>
        <v>0</v>
      </c>
      <c r="W147" s="13">
        <f t="shared" si="105"/>
        <v>0</v>
      </c>
      <c r="X147" s="13">
        <f t="shared" si="105"/>
        <v>0</v>
      </c>
      <c r="Y147" s="13">
        <f t="shared" si="105"/>
        <v>1</v>
      </c>
      <c r="Z147" s="13">
        <f t="shared" si="105"/>
        <v>0</v>
      </c>
      <c r="AA147" s="13">
        <f t="shared" si="105"/>
        <v>0</v>
      </c>
      <c r="AB147" s="13">
        <f t="shared" si="105"/>
        <v>0</v>
      </c>
      <c r="AC147" s="13">
        <f t="shared" si="105"/>
        <v>1</v>
      </c>
      <c r="AD147" s="13">
        <f t="shared" si="105"/>
        <v>0</v>
      </c>
      <c r="AE147" s="13">
        <f t="shared" si="105"/>
        <v>0</v>
      </c>
      <c r="AF147" s="13">
        <f t="shared" si="105"/>
        <v>0</v>
      </c>
      <c r="AG147" s="13">
        <f t="shared" si="105"/>
        <v>1</v>
      </c>
      <c r="AH147" s="13">
        <f t="shared" si="105"/>
        <v>0</v>
      </c>
      <c r="AI147" s="13">
        <f t="shared" si="105"/>
        <v>0</v>
      </c>
      <c r="AJ147" s="13">
        <f t="shared" si="105"/>
        <v>0</v>
      </c>
      <c r="AK147" s="13">
        <f t="shared" si="105"/>
        <v>0</v>
      </c>
      <c r="AL147" s="13">
        <f t="shared" si="105"/>
        <v>0</v>
      </c>
      <c r="AM147" s="13">
        <f t="shared" si="105"/>
        <v>0</v>
      </c>
      <c r="AN147" s="13">
        <f t="shared" si="105"/>
        <v>0</v>
      </c>
      <c r="AO147" s="13">
        <f t="shared" si="105"/>
        <v>0</v>
      </c>
      <c r="AP147" s="13">
        <f t="shared" si="105"/>
        <v>0</v>
      </c>
      <c r="AQ147" s="13">
        <f t="shared" si="105"/>
        <v>1</v>
      </c>
      <c r="AR147" s="13">
        <f t="shared" si="105"/>
        <v>0</v>
      </c>
      <c r="AS147" s="13">
        <f t="shared" si="105"/>
        <v>1</v>
      </c>
      <c r="AT147" s="13">
        <f t="shared" si="105"/>
        <v>0</v>
      </c>
      <c r="AU147" s="13">
        <f t="shared" si="105"/>
        <v>0</v>
      </c>
      <c r="AV147" s="13">
        <f t="shared" si="105"/>
        <v>0</v>
      </c>
      <c r="AW147" s="13">
        <f t="shared" si="105"/>
        <v>0</v>
      </c>
      <c r="AX147" s="13">
        <f t="shared" si="105"/>
        <v>1</v>
      </c>
      <c r="AY147" s="13">
        <f t="shared" si="105"/>
        <v>0</v>
      </c>
      <c r="AZ147" s="13">
        <f t="shared" si="105"/>
        <v>1</v>
      </c>
      <c r="BA147" s="13">
        <f t="shared" si="105"/>
        <v>0</v>
      </c>
      <c r="BB147" s="13">
        <f t="shared" si="105"/>
        <v>0</v>
      </c>
      <c r="BC147" s="13">
        <f t="shared" si="105"/>
        <v>0</v>
      </c>
      <c r="BD147" s="13">
        <f t="shared" si="105"/>
        <v>0</v>
      </c>
      <c r="BE147" s="13">
        <f t="shared" si="105"/>
        <v>0</v>
      </c>
      <c r="BF147" s="13">
        <f t="shared" si="105"/>
        <v>0</v>
      </c>
      <c r="BG147" s="13">
        <f t="shared" si="105"/>
        <v>0</v>
      </c>
      <c r="BH147" s="13">
        <f t="shared" si="105"/>
        <v>1</v>
      </c>
      <c r="BI147" s="13">
        <f t="shared" si="105"/>
        <v>0</v>
      </c>
      <c r="BJ147" s="13">
        <f t="shared" si="105"/>
        <v>0</v>
      </c>
      <c r="BK147" s="13">
        <f t="shared" si="105"/>
        <v>0</v>
      </c>
      <c r="BL147" s="13">
        <f t="shared" si="105"/>
        <v>0</v>
      </c>
      <c r="BM147" s="13">
        <f t="shared" si="105"/>
        <v>0</v>
      </c>
      <c r="BN147" s="13">
        <f t="shared" si="105"/>
        <v>0</v>
      </c>
      <c r="BO147" s="13">
        <f t="shared" si="105"/>
        <v>1</v>
      </c>
      <c r="BP147" s="13">
        <f t="shared" si="105"/>
        <v>0</v>
      </c>
      <c r="BQ147" s="13">
        <f t="shared" si="104"/>
        <v>0</v>
      </c>
      <c r="BR147" s="13">
        <f t="shared" si="104"/>
        <v>0</v>
      </c>
      <c r="BS147" s="13">
        <f t="shared" si="104"/>
        <v>0</v>
      </c>
      <c r="BT147" s="13">
        <f t="shared" si="104"/>
        <v>0</v>
      </c>
      <c r="BU147" s="13">
        <f t="shared" si="104"/>
        <v>0</v>
      </c>
      <c r="BV147" s="13">
        <f t="shared" si="104"/>
        <v>1</v>
      </c>
      <c r="BW147" s="13">
        <f t="shared" si="104"/>
        <v>0</v>
      </c>
      <c r="BX147" s="13">
        <f t="shared" si="104"/>
        <v>0</v>
      </c>
      <c r="BY147" s="13">
        <f t="shared" si="104"/>
        <v>0</v>
      </c>
      <c r="BZ147" s="13">
        <f t="shared" si="104"/>
        <v>0</v>
      </c>
      <c r="CA147" s="13">
        <f t="shared" si="104"/>
        <v>0</v>
      </c>
      <c r="CB147" s="13">
        <f t="shared" si="104"/>
        <v>0</v>
      </c>
      <c r="CC147" s="13">
        <f t="shared" si="104"/>
        <v>0</v>
      </c>
      <c r="CD147" s="13">
        <f t="shared" si="104"/>
        <v>0</v>
      </c>
      <c r="CE147" s="13">
        <f t="shared" si="104"/>
        <v>0</v>
      </c>
      <c r="CF147" s="13">
        <f t="shared" si="104"/>
        <v>0</v>
      </c>
      <c r="CG147" s="13">
        <f t="shared" si="104"/>
        <v>1</v>
      </c>
      <c r="CH147" s="13">
        <f t="shared" si="104"/>
        <v>0</v>
      </c>
      <c r="CI147" s="13">
        <f t="shared" si="104"/>
        <v>1</v>
      </c>
      <c r="CJ147" s="13">
        <f t="shared" si="104"/>
        <v>0</v>
      </c>
      <c r="CK147" s="13">
        <f t="shared" si="104"/>
        <v>0</v>
      </c>
      <c r="CL147" s="13">
        <f t="shared" si="104"/>
        <v>0</v>
      </c>
      <c r="CM147" s="13">
        <f t="shared" si="104"/>
        <v>1</v>
      </c>
      <c r="CN147" s="13">
        <f t="shared" si="104"/>
        <v>1</v>
      </c>
      <c r="CO147" s="13">
        <f t="shared" si="104"/>
        <v>0</v>
      </c>
      <c r="CP147" s="13">
        <f t="shared" si="104"/>
        <v>0</v>
      </c>
      <c r="CQ147" s="13">
        <f t="shared" si="104"/>
        <v>0</v>
      </c>
      <c r="CR147" s="13">
        <f t="shared" si="104"/>
        <v>1</v>
      </c>
      <c r="CS147" s="13">
        <f t="shared" si="104"/>
        <v>0</v>
      </c>
      <c r="CT147" s="13">
        <f t="shared" si="104"/>
        <v>0</v>
      </c>
      <c r="CU147" s="13">
        <f t="shared" si="104"/>
        <v>0</v>
      </c>
      <c r="CV147" s="13">
        <f t="shared" si="104"/>
        <v>0</v>
      </c>
      <c r="CW147" s="13">
        <f t="shared" si="104"/>
        <v>1</v>
      </c>
      <c r="CX147" s="13">
        <f t="shared" si="104"/>
        <v>0</v>
      </c>
      <c r="CY147" s="13">
        <f t="shared" si="104"/>
        <v>0</v>
      </c>
      <c r="CZ147" s="13">
        <f t="shared" si="104"/>
        <v>0</v>
      </c>
      <c r="DA147" s="14">
        <f t="shared" si="104"/>
        <v>0</v>
      </c>
      <c r="DB147" s="92" t="s">
        <v>369</v>
      </c>
      <c r="DC147" s="92">
        <f t="shared" si="98"/>
        <v>814338006</v>
      </c>
      <c r="DD147" s="92">
        <f t="shared" si="99"/>
        <v>251188435.66666669</v>
      </c>
      <c r="DE147" s="92"/>
    </row>
    <row r="148" spans="1:109" ht="4.2" customHeight="1" thickBot="1" x14ac:dyDescent="0.35">
      <c r="A148" s="81" t="s">
        <v>374</v>
      </c>
      <c r="B148" s="81" t="s">
        <v>276</v>
      </c>
      <c r="C148" s="11"/>
    </row>
    <row r="149" spans="1:109" x14ac:dyDescent="0.3">
      <c r="A149" s="81" t="s">
        <v>374</v>
      </c>
      <c r="B149" s="81" t="s">
        <v>288</v>
      </c>
      <c r="C149" s="21" t="s">
        <v>390</v>
      </c>
      <c r="D149" s="28">
        <f>SUM(D137:D147)</f>
        <v>3</v>
      </c>
      <c r="E149" s="28">
        <f t="shared" ref="E149:BP149" si="106">SUM(E137:E147)</f>
        <v>4</v>
      </c>
      <c r="F149" s="28">
        <f t="shared" si="106"/>
        <v>2</v>
      </c>
      <c r="G149" s="28">
        <f t="shared" si="106"/>
        <v>3</v>
      </c>
      <c r="H149" s="28">
        <f t="shared" si="106"/>
        <v>3</v>
      </c>
      <c r="I149" s="28">
        <f t="shared" si="106"/>
        <v>4</v>
      </c>
      <c r="J149" s="28">
        <f t="shared" si="106"/>
        <v>4</v>
      </c>
      <c r="K149" s="28">
        <f t="shared" si="106"/>
        <v>3</v>
      </c>
      <c r="L149" s="28">
        <f t="shared" si="106"/>
        <v>4</v>
      </c>
      <c r="M149" s="28">
        <f t="shared" si="106"/>
        <v>2</v>
      </c>
      <c r="N149" s="28">
        <f t="shared" si="106"/>
        <v>3</v>
      </c>
      <c r="O149" s="28">
        <f t="shared" si="106"/>
        <v>2</v>
      </c>
      <c r="P149" s="28">
        <f t="shared" si="106"/>
        <v>3</v>
      </c>
      <c r="Q149" s="28">
        <f t="shared" si="106"/>
        <v>3</v>
      </c>
      <c r="R149" s="28">
        <f t="shared" si="106"/>
        <v>3</v>
      </c>
      <c r="S149" s="28">
        <f t="shared" si="106"/>
        <v>4</v>
      </c>
      <c r="T149" s="28">
        <f t="shared" si="106"/>
        <v>1</v>
      </c>
      <c r="U149" s="28">
        <f t="shared" si="106"/>
        <v>1</v>
      </c>
      <c r="V149" s="28">
        <f t="shared" si="106"/>
        <v>3</v>
      </c>
      <c r="W149" s="28">
        <f t="shared" si="106"/>
        <v>3</v>
      </c>
      <c r="X149" s="28">
        <f t="shared" si="106"/>
        <v>2</v>
      </c>
      <c r="Y149" s="28">
        <f t="shared" si="106"/>
        <v>2</v>
      </c>
      <c r="Z149" s="28">
        <f t="shared" si="106"/>
        <v>3</v>
      </c>
      <c r="AA149" s="28">
        <f t="shared" si="106"/>
        <v>2</v>
      </c>
      <c r="AB149" s="28">
        <f t="shared" si="106"/>
        <v>3</v>
      </c>
      <c r="AC149" s="28">
        <f t="shared" si="106"/>
        <v>4</v>
      </c>
      <c r="AD149" s="28">
        <f t="shared" si="106"/>
        <v>3</v>
      </c>
      <c r="AE149" s="28">
        <f t="shared" si="106"/>
        <v>2</v>
      </c>
      <c r="AF149" s="28">
        <f t="shared" si="106"/>
        <v>2</v>
      </c>
      <c r="AG149" s="28">
        <f t="shared" si="106"/>
        <v>3</v>
      </c>
      <c r="AH149" s="28">
        <f t="shared" si="106"/>
        <v>3</v>
      </c>
      <c r="AI149" s="28">
        <f t="shared" si="106"/>
        <v>3</v>
      </c>
      <c r="AJ149" s="28">
        <f t="shared" si="106"/>
        <v>4</v>
      </c>
      <c r="AK149" s="28">
        <f t="shared" si="106"/>
        <v>2</v>
      </c>
      <c r="AL149" s="28">
        <f t="shared" si="106"/>
        <v>3</v>
      </c>
      <c r="AM149" s="28">
        <f t="shared" si="106"/>
        <v>2</v>
      </c>
      <c r="AN149" s="28">
        <f t="shared" si="106"/>
        <v>1</v>
      </c>
      <c r="AO149" s="28">
        <f t="shared" si="106"/>
        <v>4</v>
      </c>
      <c r="AP149" s="28">
        <f t="shared" si="106"/>
        <v>2</v>
      </c>
      <c r="AQ149" s="28">
        <f t="shared" si="106"/>
        <v>4</v>
      </c>
      <c r="AR149" s="28">
        <f t="shared" si="106"/>
        <v>3</v>
      </c>
      <c r="AS149" s="28">
        <f t="shared" si="106"/>
        <v>3</v>
      </c>
      <c r="AT149" s="28">
        <f t="shared" si="106"/>
        <v>1</v>
      </c>
      <c r="AU149" s="28">
        <f t="shared" si="106"/>
        <v>4</v>
      </c>
      <c r="AV149" s="28">
        <f t="shared" si="106"/>
        <v>2</v>
      </c>
      <c r="AW149" s="28">
        <f t="shared" si="106"/>
        <v>2</v>
      </c>
      <c r="AX149" s="28">
        <f t="shared" si="106"/>
        <v>3</v>
      </c>
      <c r="AY149" s="28">
        <f t="shared" si="106"/>
        <v>3</v>
      </c>
      <c r="AZ149" s="28">
        <f t="shared" si="106"/>
        <v>4</v>
      </c>
      <c r="BA149" s="28">
        <f t="shared" si="106"/>
        <v>2</v>
      </c>
      <c r="BB149" s="28">
        <f t="shared" si="106"/>
        <v>3</v>
      </c>
      <c r="BC149" s="28">
        <f t="shared" si="106"/>
        <v>3</v>
      </c>
      <c r="BD149" s="28">
        <f t="shared" si="106"/>
        <v>1</v>
      </c>
      <c r="BE149" s="28">
        <f t="shared" si="106"/>
        <v>3</v>
      </c>
      <c r="BF149" s="28">
        <f t="shared" si="106"/>
        <v>3</v>
      </c>
      <c r="BG149" s="28">
        <f t="shared" si="106"/>
        <v>3</v>
      </c>
      <c r="BH149" s="28">
        <f t="shared" si="106"/>
        <v>4</v>
      </c>
      <c r="BI149" s="28">
        <f t="shared" si="106"/>
        <v>4</v>
      </c>
      <c r="BJ149" s="28">
        <f t="shared" si="106"/>
        <v>1</v>
      </c>
      <c r="BK149" s="28">
        <f t="shared" si="106"/>
        <v>2</v>
      </c>
      <c r="BL149" s="28">
        <f t="shared" si="106"/>
        <v>3</v>
      </c>
      <c r="BM149" s="28">
        <f t="shared" si="106"/>
        <v>2</v>
      </c>
      <c r="BN149" s="28">
        <f t="shared" si="106"/>
        <v>3</v>
      </c>
      <c r="BO149" s="28">
        <f t="shared" si="106"/>
        <v>2</v>
      </c>
      <c r="BP149" s="28">
        <f t="shared" si="106"/>
        <v>2</v>
      </c>
      <c r="BQ149" s="28">
        <f t="shared" ref="BQ149:DA149" si="107">SUM(BQ137:BQ147)</f>
        <v>3</v>
      </c>
      <c r="BR149" s="28">
        <f t="shared" si="107"/>
        <v>3</v>
      </c>
      <c r="BS149" s="28">
        <f t="shared" si="107"/>
        <v>3</v>
      </c>
      <c r="BT149" s="28">
        <f t="shared" si="107"/>
        <v>2</v>
      </c>
      <c r="BU149" s="28">
        <f t="shared" si="107"/>
        <v>2</v>
      </c>
      <c r="BV149" s="28">
        <f t="shared" si="107"/>
        <v>3</v>
      </c>
      <c r="BW149" s="28">
        <f t="shared" si="107"/>
        <v>3</v>
      </c>
      <c r="BX149" s="28">
        <f t="shared" si="107"/>
        <v>2</v>
      </c>
      <c r="BY149" s="28">
        <f t="shared" si="107"/>
        <v>3</v>
      </c>
      <c r="BZ149" s="28">
        <f t="shared" si="107"/>
        <v>2</v>
      </c>
      <c r="CA149" s="28">
        <f t="shared" si="107"/>
        <v>3</v>
      </c>
      <c r="CB149" s="28">
        <f t="shared" si="107"/>
        <v>3</v>
      </c>
      <c r="CC149" s="28">
        <f t="shared" si="107"/>
        <v>3</v>
      </c>
      <c r="CD149" s="28">
        <f t="shared" si="107"/>
        <v>2</v>
      </c>
      <c r="CE149" s="28">
        <f t="shared" si="107"/>
        <v>2</v>
      </c>
      <c r="CF149" s="28">
        <f t="shared" si="107"/>
        <v>4</v>
      </c>
      <c r="CG149" s="28">
        <f t="shared" si="107"/>
        <v>3</v>
      </c>
      <c r="CH149" s="28">
        <f t="shared" si="107"/>
        <v>4</v>
      </c>
      <c r="CI149" s="28">
        <f t="shared" si="107"/>
        <v>2</v>
      </c>
      <c r="CJ149" s="28">
        <f t="shared" si="107"/>
        <v>2</v>
      </c>
      <c r="CK149" s="28">
        <f t="shared" si="107"/>
        <v>2</v>
      </c>
      <c r="CL149" s="28">
        <f t="shared" si="107"/>
        <v>1</v>
      </c>
      <c r="CM149" s="28">
        <f t="shared" si="107"/>
        <v>3</v>
      </c>
      <c r="CN149" s="28">
        <f t="shared" si="107"/>
        <v>3</v>
      </c>
      <c r="CO149" s="28">
        <f t="shared" si="107"/>
        <v>1</v>
      </c>
      <c r="CP149" s="28">
        <f t="shared" si="107"/>
        <v>3</v>
      </c>
      <c r="CQ149" s="28">
        <f t="shared" si="107"/>
        <v>3</v>
      </c>
      <c r="CR149" s="28">
        <f t="shared" si="107"/>
        <v>3</v>
      </c>
      <c r="CS149" s="28">
        <f t="shared" si="107"/>
        <v>2</v>
      </c>
      <c r="CT149" s="28">
        <f t="shared" si="107"/>
        <v>3</v>
      </c>
      <c r="CU149" s="28">
        <f t="shared" si="107"/>
        <v>2</v>
      </c>
      <c r="CV149" s="28">
        <f t="shared" si="107"/>
        <v>1</v>
      </c>
      <c r="CW149" s="28">
        <f t="shared" si="107"/>
        <v>3</v>
      </c>
      <c r="CX149" s="28">
        <f t="shared" si="107"/>
        <v>2</v>
      </c>
      <c r="CY149" s="28">
        <f t="shared" si="107"/>
        <v>1</v>
      </c>
      <c r="CZ149" s="28">
        <f t="shared" si="107"/>
        <v>3</v>
      </c>
      <c r="DA149" s="29">
        <f t="shared" si="107"/>
        <v>3</v>
      </c>
      <c r="DC149" s="11"/>
      <c r="DD149" s="2"/>
    </row>
    <row r="150" spans="1:109" ht="15" thickBot="1" x14ac:dyDescent="0.35">
      <c r="A150" s="81" t="s">
        <v>374</v>
      </c>
      <c r="B150" s="81" t="s">
        <v>265</v>
      </c>
      <c r="C150" s="16" t="s">
        <v>389</v>
      </c>
      <c r="D150" s="13">
        <f>D149^-1</f>
        <v>0.33333333333333331</v>
      </c>
      <c r="E150" s="13">
        <f t="shared" ref="E150:BP150" si="108">E149^-1</f>
        <v>0.25</v>
      </c>
      <c r="F150" s="13">
        <f t="shared" si="108"/>
        <v>0.5</v>
      </c>
      <c r="G150" s="13">
        <f t="shared" si="108"/>
        <v>0.33333333333333331</v>
      </c>
      <c r="H150" s="13">
        <f t="shared" si="108"/>
        <v>0.33333333333333331</v>
      </c>
      <c r="I150" s="13">
        <f t="shared" si="108"/>
        <v>0.25</v>
      </c>
      <c r="J150" s="13">
        <f t="shared" si="108"/>
        <v>0.25</v>
      </c>
      <c r="K150" s="13">
        <f t="shared" si="108"/>
        <v>0.33333333333333331</v>
      </c>
      <c r="L150" s="13">
        <f t="shared" si="108"/>
        <v>0.25</v>
      </c>
      <c r="M150" s="13">
        <f t="shared" si="108"/>
        <v>0.5</v>
      </c>
      <c r="N150" s="13">
        <f t="shared" si="108"/>
        <v>0.33333333333333331</v>
      </c>
      <c r="O150" s="13">
        <f t="shared" si="108"/>
        <v>0.5</v>
      </c>
      <c r="P150" s="13">
        <f t="shared" si="108"/>
        <v>0.33333333333333331</v>
      </c>
      <c r="Q150" s="13">
        <f t="shared" si="108"/>
        <v>0.33333333333333331</v>
      </c>
      <c r="R150" s="13">
        <f t="shared" si="108"/>
        <v>0.33333333333333331</v>
      </c>
      <c r="S150" s="13">
        <f t="shared" si="108"/>
        <v>0.25</v>
      </c>
      <c r="T150" s="13">
        <f t="shared" si="108"/>
        <v>1</v>
      </c>
      <c r="U150" s="13">
        <f t="shared" si="108"/>
        <v>1</v>
      </c>
      <c r="V150" s="13">
        <f t="shared" si="108"/>
        <v>0.33333333333333331</v>
      </c>
      <c r="W150" s="13">
        <f t="shared" si="108"/>
        <v>0.33333333333333331</v>
      </c>
      <c r="X150" s="13">
        <f t="shared" si="108"/>
        <v>0.5</v>
      </c>
      <c r="Y150" s="13">
        <f t="shared" si="108"/>
        <v>0.5</v>
      </c>
      <c r="Z150" s="13">
        <f t="shared" si="108"/>
        <v>0.33333333333333331</v>
      </c>
      <c r="AA150" s="13">
        <f t="shared" si="108"/>
        <v>0.5</v>
      </c>
      <c r="AB150" s="13">
        <f t="shared" si="108"/>
        <v>0.33333333333333331</v>
      </c>
      <c r="AC150" s="13">
        <f t="shared" si="108"/>
        <v>0.25</v>
      </c>
      <c r="AD150" s="13">
        <f t="shared" si="108"/>
        <v>0.33333333333333331</v>
      </c>
      <c r="AE150" s="13">
        <f t="shared" si="108"/>
        <v>0.5</v>
      </c>
      <c r="AF150" s="13">
        <f t="shared" si="108"/>
        <v>0.5</v>
      </c>
      <c r="AG150" s="13">
        <f t="shared" si="108"/>
        <v>0.33333333333333331</v>
      </c>
      <c r="AH150" s="13">
        <f t="shared" si="108"/>
        <v>0.33333333333333331</v>
      </c>
      <c r="AI150" s="13">
        <f t="shared" si="108"/>
        <v>0.33333333333333331</v>
      </c>
      <c r="AJ150" s="13">
        <f t="shared" si="108"/>
        <v>0.25</v>
      </c>
      <c r="AK150" s="13">
        <f t="shared" si="108"/>
        <v>0.5</v>
      </c>
      <c r="AL150" s="13">
        <f t="shared" si="108"/>
        <v>0.33333333333333331</v>
      </c>
      <c r="AM150" s="13">
        <f t="shared" si="108"/>
        <v>0.5</v>
      </c>
      <c r="AN150" s="13">
        <f t="shared" si="108"/>
        <v>1</v>
      </c>
      <c r="AO150" s="13">
        <f t="shared" si="108"/>
        <v>0.25</v>
      </c>
      <c r="AP150" s="13">
        <f t="shared" si="108"/>
        <v>0.5</v>
      </c>
      <c r="AQ150" s="13">
        <f t="shared" si="108"/>
        <v>0.25</v>
      </c>
      <c r="AR150" s="13">
        <f t="shared" si="108"/>
        <v>0.33333333333333331</v>
      </c>
      <c r="AS150" s="13">
        <f t="shared" si="108"/>
        <v>0.33333333333333331</v>
      </c>
      <c r="AT150" s="13">
        <f t="shared" si="108"/>
        <v>1</v>
      </c>
      <c r="AU150" s="13">
        <f t="shared" si="108"/>
        <v>0.25</v>
      </c>
      <c r="AV150" s="13">
        <f t="shared" si="108"/>
        <v>0.5</v>
      </c>
      <c r="AW150" s="13">
        <f t="shared" si="108"/>
        <v>0.5</v>
      </c>
      <c r="AX150" s="13">
        <f t="shared" si="108"/>
        <v>0.33333333333333331</v>
      </c>
      <c r="AY150" s="13">
        <f t="shared" si="108"/>
        <v>0.33333333333333331</v>
      </c>
      <c r="AZ150" s="13">
        <f t="shared" si="108"/>
        <v>0.25</v>
      </c>
      <c r="BA150" s="13">
        <f t="shared" si="108"/>
        <v>0.5</v>
      </c>
      <c r="BB150" s="13">
        <f t="shared" si="108"/>
        <v>0.33333333333333331</v>
      </c>
      <c r="BC150" s="13">
        <f t="shared" si="108"/>
        <v>0.33333333333333331</v>
      </c>
      <c r="BD150" s="13">
        <f t="shared" si="108"/>
        <v>1</v>
      </c>
      <c r="BE150" s="13">
        <f t="shared" si="108"/>
        <v>0.33333333333333331</v>
      </c>
      <c r="BF150" s="13">
        <f t="shared" si="108"/>
        <v>0.33333333333333331</v>
      </c>
      <c r="BG150" s="13">
        <f t="shared" si="108"/>
        <v>0.33333333333333331</v>
      </c>
      <c r="BH150" s="13">
        <f t="shared" si="108"/>
        <v>0.25</v>
      </c>
      <c r="BI150" s="13">
        <f t="shared" si="108"/>
        <v>0.25</v>
      </c>
      <c r="BJ150" s="13">
        <f t="shared" si="108"/>
        <v>1</v>
      </c>
      <c r="BK150" s="13">
        <f t="shared" si="108"/>
        <v>0.5</v>
      </c>
      <c r="BL150" s="13">
        <f t="shared" si="108"/>
        <v>0.33333333333333331</v>
      </c>
      <c r="BM150" s="13">
        <f t="shared" si="108"/>
        <v>0.5</v>
      </c>
      <c r="BN150" s="13">
        <f t="shared" si="108"/>
        <v>0.33333333333333331</v>
      </c>
      <c r="BO150" s="13">
        <f t="shared" si="108"/>
        <v>0.5</v>
      </c>
      <c r="BP150" s="13">
        <f t="shared" si="108"/>
        <v>0.5</v>
      </c>
      <c r="BQ150" s="13">
        <f t="shared" ref="BQ150:DA150" si="109">BQ149^-1</f>
        <v>0.33333333333333331</v>
      </c>
      <c r="BR150" s="13">
        <f t="shared" si="109"/>
        <v>0.33333333333333331</v>
      </c>
      <c r="BS150" s="13">
        <f t="shared" si="109"/>
        <v>0.33333333333333331</v>
      </c>
      <c r="BT150" s="13">
        <f t="shared" si="109"/>
        <v>0.5</v>
      </c>
      <c r="BU150" s="13">
        <f t="shared" si="109"/>
        <v>0.5</v>
      </c>
      <c r="BV150" s="13">
        <f t="shared" si="109"/>
        <v>0.33333333333333331</v>
      </c>
      <c r="BW150" s="13">
        <f t="shared" si="109"/>
        <v>0.33333333333333331</v>
      </c>
      <c r="BX150" s="13">
        <f t="shared" si="109"/>
        <v>0.5</v>
      </c>
      <c r="BY150" s="13">
        <f t="shared" si="109"/>
        <v>0.33333333333333331</v>
      </c>
      <c r="BZ150" s="13">
        <f t="shared" si="109"/>
        <v>0.5</v>
      </c>
      <c r="CA150" s="13">
        <f t="shared" si="109"/>
        <v>0.33333333333333331</v>
      </c>
      <c r="CB150" s="13">
        <f t="shared" si="109"/>
        <v>0.33333333333333331</v>
      </c>
      <c r="CC150" s="13">
        <f t="shared" si="109"/>
        <v>0.33333333333333331</v>
      </c>
      <c r="CD150" s="13">
        <f t="shared" si="109"/>
        <v>0.5</v>
      </c>
      <c r="CE150" s="13">
        <f t="shared" si="109"/>
        <v>0.5</v>
      </c>
      <c r="CF150" s="13">
        <f t="shared" si="109"/>
        <v>0.25</v>
      </c>
      <c r="CG150" s="13">
        <f t="shared" si="109"/>
        <v>0.33333333333333331</v>
      </c>
      <c r="CH150" s="13">
        <f t="shared" si="109"/>
        <v>0.25</v>
      </c>
      <c r="CI150" s="13">
        <f t="shared" si="109"/>
        <v>0.5</v>
      </c>
      <c r="CJ150" s="13">
        <f t="shared" si="109"/>
        <v>0.5</v>
      </c>
      <c r="CK150" s="13">
        <f t="shared" si="109"/>
        <v>0.5</v>
      </c>
      <c r="CL150" s="13">
        <f t="shared" si="109"/>
        <v>1</v>
      </c>
      <c r="CM150" s="13">
        <f t="shared" si="109"/>
        <v>0.33333333333333331</v>
      </c>
      <c r="CN150" s="13">
        <f t="shared" si="109"/>
        <v>0.33333333333333331</v>
      </c>
      <c r="CO150" s="13">
        <f t="shared" si="109"/>
        <v>1</v>
      </c>
      <c r="CP150" s="13">
        <f t="shared" si="109"/>
        <v>0.33333333333333331</v>
      </c>
      <c r="CQ150" s="13">
        <f t="shared" si="109"/>
        <v>0.33333333333333331</v>
      </c>
      <c r="CR150" s="13">
        <f t="shared" si="109"/>
        <v>0.33333333333333331</v>
      </c>
      <c r="CS150" s="13">
        <f t="shared" si="109"/>
        <v>0.5</v>
      </c>
      <c r="CT150" s="13">
        <f t="shared" si="109"/>
        <v>0.33333333333333331</v>
      </c>
      <c r="CU150" s="13">
        <f t="shared" si="109"/>
        <v>0.5</v>
      </c>
      <c r="CV150" s="13">
        <f t="shared" si="109"/>
        <v>1</v>
      </c>
      <c r="CW150" s="13">
        <f t="shared" si="109"/>
        <v>0.33333333333333331</v>
      </c>
      <c r="CX150" s="13">
        <f t="shared" si="109"/>
        <v>0.5</v>
      </c>
      <c r="CY150" s="13">
        <f t="shared" si="109"/>
        <v>1</v>
      </c>
      <c r="CZ150" s="13">
        <f t="shared" si="109"/>
        <v>0.33333333333333331</v>
      </c>
      <c r="DA150" s="14">
        <f t="shared" si="109"/>
        <v>0.33333333333333331</v>
      </c>
      <c r="DC150" t="s">
        <v>414</v>
      </c>
      <c r="DD150" s="2" t="s">
        <v>415</v>
      </c>
      <c r="DE150" s="2" t="s">
        <v>416</v>
      </c>
    </row>
    <row r="151" spans="1:109" x14ac:dyDescent="0.3">
      <c r="A151" s="81" t="s">
        <v>374</v>
      </c>
      <c r="B151" s="81" t="s">
        <v>346</v>
      </c>
      <c r="C151" s="15" t="s">
        <v>391</v>
      </c>
      <c r="D151" s="8">
        <f>SUM(D137:D146)</f>
        <v>3</v>
      </c>
      <c r="E151" s="8">
        <f t="shared" ref="E151:BP151" si="110">SUM(E137:E146)</f>
        <v>3</v>
      </c>
      <c r="F151" s="8">
        <f t="shared" si="110"/>
        <v>2</v>
      </c>
      <c r="G151" s="8">
        <f t="shared" si="110"/>
        <v>3</v>
      </c>
      <c r="H151" s="8">
        <f t="shared" si="110"/>
        <v>2</v>
      </c>
      <c r="I151" s="8">
        <f t="shared" si="110"/>
        <v>3</v>
      </c>
      <c r="J151" s="8">
        <f t="shared" si="110"/>
        <v>4</v>
      </c>
      <c r="K151" s="8">
        <f t="shared" si="110"/>
        <v>3</v>
      </c>
      <c r="L151" s="8">
        <f t="shared" si="110"/>
        <v>4</v>
      </c>
      <c r="M151" s="8">
        <f t="shared" si="110"/>
        <v>1</v>
      </c>
      <c r="N151" s="8">
        <f t="shared" si="110"/>
        <v>3</v>
      </c>
      <c r="O151" s="8">
        <f t="shared" si="110"/>
        <v>1</v>
      </c>
      <c r="P151" s="8">
        <f t="shared" si="110"/>
        <v>3</v>
      </c>
      <c r="Q151" s="8">
        <f t="shared" si="110"/>
        <v>3</v>
      </c>
      <c r="R151" s="8">
        <f t="shared" si="110"/>
        <v>2</v>
      </c>
      <c r="S151" s="8">
        <f t="shared" si="110"/>
        <v>3</v>
      </c>
      <c r="T151" s="8">
        <f t="shared" si="110"/>
        <v>1</v>
      </c>
      <c r="U151" s="8">
        <f t="shared" si="110"/>
        <v>1</v>
      </c>
      <c r="V151" s="8">
        <f t="shared" si="110"/>
        <v>3</v>
      </c>
      <c r="W151" s="8">
        <f t="shared" si="110"/>
        <v>3</v>
      </c>
      <c r="X151" s="8">
        <f t="shared" si="110"/>
        <v>2</v>
      </c>
      <c r="Y151" s="8">
        <f t="shared" si="110"/>
        <v>1</v>
      </c>
      <c r="Z151" s="8">
        <f t="shared" si="110"/>
        <v>3</v>
      </c>
      <c r="AA151" s="8">
        <f t="shared" si="110"/>
        <v>2</v>
      </c>
      <c r="AB151" s="8">
        <f t="shared" si="110"/>
        <v>3</v>
      </c>
      <c r="AC151" s="8">
        <f t="shared" si="110"/>
        <v>3</v>
      </c>
      <c r="AD151" s="8">
        <f t="shared" si="110"/>
        <v>3</v>
      </c>
      <c r="AE151" s="8">
        <f t="shared" si="110"/>
        <v>2</v>
      </c>
      <c r="AF151" s="8">
        <f t="shared" si="110"/>
        <v>2</v>
      </c>
      <c r="AG151" s="8">
        <f t="shared" si="110"/>
        <v>2</v>
      </c>
      <c r="AH151" s="8">
        <f t="shared" si="110"/>
        <v>3</v>
      </c>
      <c r="AI151" s="8">
        <f t="shared" si="110"/>
        <v>3</v>
      </c>
      <c r="AJ151" s="8">
        <f t="shared" si="110"/>
        <v>4</v>
      </c>
      <c r="AK151" s="8">
        <f t="shared" si="110"/>
        <v>2</v>
      </c>
      <c r="AL151" s="8">
        <f t="shared" si="110"/>
        <v>3</v>
      </c>
      <c r="AM151" s="8">
        <f t="shared" si="110"/>
        <v>2</v>
      </c>
      <c r="AN151" s="8">
        <f t="shared" si="110"/>
        <v>1</v>
      </c>
      <c r="AO151" s="8">
        <f t="shared" si="110"/>
        <v>4</v>
      </c>
      <c r="AP151" s="8">
        <f t="shared" si="110"/>
        <v>2</v>
      </c>
      <c r="AQ151" s="8">
        <f t="shared" si="110"/>
        <v>3</v>
      </c>
      <c r="AR151" s="8">
        <f t="shared" si="110"/>
        <v>3</v>
      </c>
      <c r="AS151" s="8">
        <f t="shared" si="110"/>
        <v>2</v>
      </c>
      <c r="AT151" s="8">
        <f t="shared" si="110"/>
        <v>1</v>
      </c>
      <c r="AU151" s="8">
        <f t="shared" si="110"/>
        <v>4</v>
      </c>
      <c r="AV151" s="8">
        <f t="shared" si="110"/>
        <v>2</v>
      </c>
      <c r="AW151" s="8">
        <f t="shared" si="110"/>
        <v>2</v>
      </c>
      <c r="AX151" s="8">
        <f t="shared" si="110"/>
        <v>2</v>
      </c>
      <c r="AY151" s="8">
        <f t="shared" si="110"/>
        <v>3</v>
      </c>
      <c r="AZ151" s="8">
        <f t="shared" si="110"/>
        <v>3</v>
      </c>
      <c r="BA151" s="8">
        <f t="shared" si="110"/>
        <v>2</v>
      </c>
      <c r="BB151" s="8">
        <f t="shared" si="110"/>
        <v>3</v>
      </c>
      <c r="BC151" s="8">
        <f t="shared" si="110"/>
        <v>3</v>
      </c>
      <c r="BD151" s="8">
        <f t="shared" si="110"/>
        <v>1</v>
      </c>
      <c r="BE151" s="8">
        <f t="shared" si="110"/>
        <v>3</v>
      </c>
      <c r="BF151" s="8">
        <f t="shared" si="110"/>
        <v>3</v>
      </c>
      <c r="BG151" s="8">
        <f t="shared" si="110"/>
        <v>3</v>
      </c>
      <c r="BH151" s="8">
        <f t="shared" si="110"/>
        <v>3</v>
      </c>
      <c r="BI151" s="8">
        <f t="shared" si="110"/>
        <v>4</v>
      </c>
      <c r="BJ151" s="8">
        <f t="shared" si="110"/>
        <v>1</v>
      </c>
      <c r="BK151" s="8">
        <f t="shared" si="110"/>
        <v>2</v>
      </c>
      <c r="BL151" s="8">
        <f t="shared" si="110"/>
        <v>3</v>
      </c>
      <c r="BM151" s="8">
        <f t="shared" si="110"/>
        <v>2</v>
      </c>
      <c r="BN151" s="8">
        <f t="shared" si="110"/>
        <v>3</v>
      </c>
      <c r="BO151" s="8">
        <f t="shared" si="110"/>
        <v>1</v>
      </c>
      <c r="BP151" s="8">
        <f t="shared" si="110"/>
        <v>2</v>
      </c>
      <c r="BQ151" s="8">
        <f t="shared" ref="BQ151:DA151" si="111">SUM(BQ137:BQ146)</f>
        <v>3</v>
      </c>
      <c r="BR151" s="8">
        <f t="shared" si="111"/>
        <v>3</v>
      </c>
      <c r="BS151" s="8">
        <f t="shared" si="111"/>
        <v>3</v>
      </c>
      <c r="BT151" s="8">
        <f t="shared" si="111"/>
        <v>2</v>
      </c>
      <c r="BU151" s="8">
        <f t="shared" si="111"/>
        <v>2</v>
      </c>
      <c r="BV151" s="8">
        <f t="shared" si="111"/>
        <v>2</v>
      </c>
      <c r="BW151" s="8">
        <f t="shared" si="111"/>
        <v>3</v>
      </c>
      <c r="BX151" s="8">
        <f t="shared" si="111"/>
        <v>2</v>
      </c>
      <c r="BY151" s="8">
        <f t="shared" si="111"/>
        <v>3</v>
      </c>
      <c r="BZ151" s="8">
        <f t="shared" si="111"/>
        <v>2</v>
      </c>
      <c r="CA151" s="8">
        <f t="shared" si="111"/>
        <v>3</v>
      </c>
      <c r="CB151" s="8">
        <f t="shared" si="111"/>
        <v>3</v>
      </c>
      <c r="CC151" s="8">
        <f t="shared" si="111"/>
        <v>3</v>
      </c>
      <c r="CD151" s="8">
        <f t="shared" si="111"/>
        <v>2</v>
      </c>
      <c r="CE151" s="8">
        <f t="shared" si="111"/>
        <v>2</v>
      </c>
      <c r="CF151" s="8">
        <f t="shared" si="111"/>
        <v>4</v>
      </c>
      <c r="CG151" s="8">
        <f t="shared" si="111"/>
        <v>2</v>
      </c>
      <c r="CH151" s="8">
        <f t="shared" si="111"/>
        <v>4</v>
      </c>
      <c r="CI151" s="8">
        <f t="shared" si="111"/>
        <v>1</v>
      </c>
      <c r="CJ151" s="8">
        <f t="shared" si="111"/>
        <v>2</v>
      </c>
      <c r="CK151" s="8">
        <f t="shared" si="111"/>
        <v>2</v>
      </c>
      <c r="CL151" s="8">
        <f t="shared" si="111"/>
        <v>1</v>
      </c>
      <c r="CM151" s="8">
        <f t="shared" si="111"/>
        <v>2</v>
      </c>
      <c r="CN151" s="8">
        <f t="shared" si="111"/>
        <v>2</v>
      </c>
      <c r="CO151" s="8">
        <f t="shared" si="111"/>
        <v>1</v>
      </c>
      <c r="CP151" s="8">
        <f t="shared" si="111"/>
        <v>3</v>
      </c>
      <c r="CQ151" s="8">
        <f t="shared" si="111"/>
        <v>3</v>
      </c>
      <c r="CR151" s="8">
        <f t="shared" si="111"/>
        <v>2</v>
      </c>
      <c r="CS151" s="8">
        <f t="shared" si="111"/>
        <v>2</v>
      </c>
      <c r="CT151" s="8">
        <f t="shared" si="111"/>
        <v>3</v>
      </c>
      <c r="CU151" s="8">
        <f t="shared" si="111"/>
        <v>2</v>
      </c>
      <c r="CV151" s="8">
        <f t="shared" si="111"/>
        <v>1</v>
      </c>
      <c r="CW151" s="8">
        <f t="shared" si="111"/>
        <v>2</v>
      </c>
      <c r="CX151" s="8">
        <f t="shared" si="111"/>
        <v>2</v>
      </c>
      <c r="CY151" s="8">
        <f t="shared" si="111"/>
        <v>1</v>
      </c>
      <c r="CZ151" s="8">
        <f t="shared" si="111"/>
        <v>3</v>
      </c>
      <c r="DA151" s="9">
        <f t="shared" si="111"/>
        <v>3</v>
      </c>
      <c r="DC151">
        <f>AVERAGE(D151:DA151)</f>
        <v>2.4313725490196076</v>
      </c>
      <c r="DD151">
        <f>MEDIAN(D151:DA151)</f>
        <v>2.5</v>
      </c>
      <c r="DE151">
        <f>_xlfn.STDEV.P(D151:DA151)</f>
        <v>0.83442834631189078</v>
      </c>
    </row>
    <row r="152" spans="1:109" ht="15" thickBot="1" x14ac:dyDescent="0.35">
      <c r="A152" s="81" t="s">
        <v>374</v>
      </c>
      <c r="B152" s="81" t="s">
        <v>254</v>
      </c>
      <c r="C152" s="16" t="s">
        <v>389</v>
      </c>
      <c r="D152" s="13">
        <f>D151^-1</f>
        <v>0.33333333333333331</v>
      </c>
      <c r="E152" s="13">
        <f t="shared" ref="E152:BP152" si="112">E151^-1</f>
        <v>0.33333333333333331</v>
      </c>
      <c r="F152" s="13">
        <f t="shared" si="112"/>
        <v>0.5</v>
      </c>
      <c r="G152" s="13">
        <f t="shared" si="112"/>
        <v>0.33333333333333331</v>
      </c>
      <c r="H152" s="13">
        <f t="shared" si="112"/>
        <v>0.5</v>
      </c>
      <c r="I152" s="13">
        <f t="shared" si="112"/>
        <v>0.33333333333333331</v>
      </c>
      <c r="J152" s="13">
        <f t="shared" si="112"/>
        <v>0.25</v>
      </c>
      <c r="K152" s="13">
        <f t="shared" si="112"/>
        <v>0.33333333333333331</v>
      </c>
      <c r="L152" s="13">
        <f t="shared" si="112"/>
        <v>0.25</v>
      </c>
      <c r="M152" s="13">
        <f t="shared" si="112"/>
        <v>1</v>
      </c>
      <c r="N152" s="13">
        <f t="shared" si="112"/>
        <v>0.33333333333333331</v>
      </c>
      <c r="O152" s="13">
        <f t="shared" si="112"/>
        <v>1</v>
      </c>
      <c r="P152" s="13">
        <f t="shared" si="112"/>
        <v>0.33333333333333331</v>
      </c>
      <c r="Q152" s="13">
        <f t="shared" si="112"/>
        <v>0.33333333333333331</v>
      </c>
      <c r="R152" s="13">
        <f t="shared" si="112"/>
        <v>0.5</v>
      </c>
      <c r="S152" s="13">
        <f t="shared" si="112"/>
        <v>0.33333333333333331</v>
      </c>
      <c r="T152" s="13">
        <f t="shared" si="112"/>
        <v>1</v>
      </c>
      <c r="U152" s="13">
        <f t="shared" si="112"/>
        <v>1</v>
      </c>
      <c r="V152" s="13">
        <f t="shared" si="112"/>
        <v>0.33333333333333331</v>
      </c>
      <c r="W152" s="13">
        <f t="shared" si="112"/>
        <v>0.33333333333333331</v>
      </c>
      <c r="X152" s="13">
        <f t="shared" si="112"/>
        <v>0.5</v>
      </c>
      <c r="Y152" s="13">
        <f t="shared" si="112"/>
        <v>1</v>
      </c>
      <c r="Z152" s="13">
        <f t="shared" si="112"/>
        <v>0.33333333333333331</v>
      </c>
      <c r="AA152" s="13">
        <f t="shared" si="112"/>
        <v>0.5</v>
      </c>
      <c r="AB152" s="13">
        <f t="shared" si="112"/>
        <v>0.33333333333333331</v>
      </c>
      <c r="AC152" s="13">
        <f t="shared" si="112"/>
        <v>0.33333333333333331</v>
      </c>
      <c r="AD152" s="13">
        <f t="shared" si="112"/>
        <v>0.33333333333333331</v>
      </c>
      <c r="AE152" s="13">
        <f t="shared" si="112"/>
        <v>0.5</v>
      </c>
      <c r="AF152" s="13">
        <f t="shared" si="112"/>
        <v>0.5</v>
      </c>
      <c r="AG152" s="13">
        <f t="shared" si="112"/>
        <v>0.5</v>
      </c>
      <c r="AH152" s="13">
        <f t="shared" si="112"/>
        <v>0.33333333333333331</v>
      </c>
      <c r="AI152" s="13">
        <f t="shared" si="112"/>
        <v>0.33333333333333331</v>
      </c>
      <c r="AJ152" s="13">
        <f t="shared" si="112"/>
        <v>0.25</v>
      </c>
      <c r="AK152" s="13">
        <f t="shared" si="112"/>
        <v>0.5</v>
      </c>
      <c r="AL152" s="13">
        <f t="shared" si="112"/>
        <v>0.33333333333333331</v>
      </c>
      <c r="AM152" s="13">
        <f t="shared" si="112"/>
        <v>0.5</v>
      </c>
      <c r="AN152" s="13">
        <f t="shared" si="112"/>
        <v>1</v>
      </c>
      <c r="AO152" s="13">
        <f t="shared" si="112"/>
        <v>0.25</v>
      </c>
      <c r="AP152" s="13">
        <f t="shared" si="112"/>
        <v>0.5</v>
      </c>
      <c r="AQ152" s="13">
        <f t="shared" si="112"/>
        <v>0.33333333333333331</v>
      </c>
      <c r="AR152" s="13">
        <f t="shared" si="112"/>
        <v>0.33333333333333331</v>
      </c>
      <c r="AS152" s="13">
        <f t="shared" si="112"/>
        <v>0.5</v>
      </c>
      <c r="AT152" s="13">
        <f t="shared" si="112"/>
        <v>1</v>
      </c>
      <c r="AU152" s="13">
        <f t="shared" si="112"/>
        <v>0.25</v>
      </c>
      <c r="AV152" s="13">
        <f t="shared" si="112"/>
        <v>0.5</v>
      </c>
      <c r="AW152" s="13">
        <f t="shared" si="112"/>
        <v>0.5</v>
      </c>
      <c r="AX152" s="13">
        <f t="shared" si="112"/>
        <v>0.5</v>
      </c>
      <c r="AY152" s="13">
        <f t="shared" si="112"/>
        <v>0.33333333333333331</v>
      </c>
      <c r="AZ152" s="13">
        <f t="shared" si="112"/>
        <v>0.33333333333333331</v>
      </c>
      <c r="BA152" s="13">
        <f t="shared" si="112"/>
        <v>0.5</v>
      </c>
      <c r="BB152" s="13">
        <f t="shared" si="112"/>
        <v>0.33333333333333331</v>
      </c>
      <c r="BC152" s="13">
        <f t="shared" si="112"/>
        <v>0.33333333333333331</v>
      </c>
      <c r="BD152" s="13">
        <f t="shared" si="112"/>
        <v>1</v>
      </c>
      <c r="BE152" s="13">
        <f t="shared" si="112"/>
        <v>0.33333333333333331</v>
      </c>
      <c r="BF152" s="13">
        <f t="shared" si="112"/>
        <v>0.33333333333333331</v>
      </c>
      <c r="BG152" s="13">
        <f t="shared" si="112"/>
        <v>0.33333333333333331</v>
      </c>
      <c r="BH152" s="13">
        <f t="shared" si="112"/>
        <v>0.33333333333333331</v>
      </c>
      <c r="BI152" s="13">
        <f t="shared" si="112"/>
        <v>0.25</v>
      </c>
      <c r="BJ152" s="13">
        <f t="shared" si="112"/>
        <v>1</v>
      </c>
      <c r="BK152" s="13">
        <f t="shared" si="112"/>
        <v>0.5</v>
      </c>
      <c r="BL152" s="13">
        <f t="shared" si="112"/>
        <v>0.33333333333333331</v>
      </c>
      <c r="BM152" s="13">
        <f t="shared" si="112"/>
        <v>0.5</v>
      </c>
      <c r="BN152" s="13">
        <f t="shared" si="112"/>
        <v>0.33333333333333331</v>
      </c>
      <c r="BO152" s="13">
        <f t="shared" si="112"/>
        <v>1</v>
      </c>
      <c r="BP152" s="13">
        <f t="shared" si="112"/>
        <v>0.5</v>
      </c>
      <c r="BQ152" s="13">
        <f t="shared" ref="BQ152:DA152" si="113">BQ151^-1</f>
        <v>0.33333333333333331</v>
      </c>
      <c r="BR152" s="13">
        <f t="shared" si="113"/>
        <v>0.33333333333333331</v>
      </c>
      <c r="BS152" s="13">
        <f t="shared" si="113"/>
        <v>0.33333333333333331</v>
      </c>
      <c r="BT152" s="13">
        <f t="shared" si="113"/>
        <v>0.5</v>
      </c>
      <c r="BU152" s="13">
        <f t="shared" si="113"/>
        <v>0.5</v>
      </c>
      <c r="BV152" s="13">
        <f t="shared" si="113"/>
        <v>0.5</v>
      </c>
      <c r="BW152" s="13">
        <f t="shared" si="113"/>
        <v>0.33333333333333331</v>
      </c>
      <c r="BX152" s="13">
        <f t="shared" si="113"/>
        <v>0.5</v>
      </c>
      <c r="BY152" s="13">
        <f t="shared" si="113"/>
        <v>0.33333333333333331</v>
      </c>
      <c r="BZ152" s="13">
        <f t="shared" si="113"/>
        <v>0.5</v>
      </c>
      <c r="CA152" s="13">
        <f t="shared" si="113"/>
        <v>0.33333333333333331</v>
      </c>
      <c r="CB152" s="13">
        <f t="shared" si="113"/>
        <v>0.33333333333333331</v>
      </c>
      <c r="CC152" s="13">
        <f t="shared" si="113"/>
        <v>0.33333333333333331</v>
      </c>
      <c r="CD152" s="13">
        <f t="shared" si="113"/>
        <v>0.5</v>
      </c>
      <c r="CE152" s="13">
        <f t="shared" si="113"/>
        <v>0.5</v>
      </c>
      <c r="CF152" s="13">
        <f t="shared" si="113"/>
        <v>0.25</v>
      </c>
      <c r="CG152" s="13">
        <f t="shared" si="113"/>
        <v>0.5</v>
      </c>
      <c r="CH152" s="13">
        <f t="shared" si="113"/>
        <v>0.25</v>
      </c>
      <c r="CI152" s="13">
        <f t="shared" si="113"/>
        <v>1</v>
      </c>
      <c r="CJ152" s="13">
        <f t="shared" si="113"/>
        <v>0.5</v>
      </c>
      <c r="CK152" s="13">
        <f t="shared" si="113"/>
        <v>0.5</v>
      </c>
      <c r="CL152" s="13">
        <f t="shared" si="113"/>
        <v>1</v>
      </c>
      <c r="CM152" s="13">
        <f t="shared" si="113"/>
        <v>0.5</v>
      </c>
      <c r="CN152" s="13">
        <f t="shared" si="113"/>
        <v>0.5</v>
      </c>
      <c r="CO152" s="13">
        <f t="shared" si="113"/>
        <v>1</v>
      </c>
      <c r="CP152" s="13">
        <f t="shared" si="113"/>
        <v>0.33333333333333331</v>
      </c>
      <c r="CQ152" s="13">
        <f t="shared" si="113"/>
        <v>0.33333333333333331</v>
      </c>
      <c r="CR152" s="13">
        <f t="shared" si="113"/>
        <v>0.5</v>
      </c>
      <c r="CS152" s="13">
        <f t="shared" si="113"/>
        <v>0.5</v>
      </c>
      <c r="CT152" s="13">
        <f t="shared" si="113"/>
        <v>0.33333333333333331</v>
      </c>
      <c r="CU152" s="13">
        <f t="shared" si="113"/>
        <v>0.5</v>
      </c>
      <c r="CV152" s="13">
        <f t="shared" si="113"/>
        <v>1</v>
      </c>
      <c r="CW152" s="13">
        <f t="shared" si="113"/>
        <v>0.5</v>
      </c>
      <c r="CX152" s="13">
        <f t="shared" si="113"/>
        <v>0.5</v>
      </c>
      <c r="CY152" s="13">
        <f t="shared" si="113"/>
        <v>1</v>
      </c>
      <c r="CZ152" s="13">
        <f t="shared" si="113"/>
        <v>0.33333333333333331</v>
      </c>
      <c r="DA152" s="14">
        <f t="shared" si="113"/>
        <v>0.33333333333333331</v>
      </c>
    </row>
    <row r="153" spans="1:109" x14ac:dyDescent="0.3">
      <c r="A153" s="81" t="s">
        <v>375</v>
      </c>
      <c r="B153" s="81" t="s">
        <v>253</v>
      </c>
      <c r="C153" s="11"/>
    </row>
    <row r="154" spans="1:109" x14ac:dyDescent="0.3">
      <c r="A154" s="81" t="s">
        <v>375</v>
      </c>
      <c r="B154" s="81" t="s">
        <v>266</v>
      </c>
      <c r="C154" s="11"/>
    </row>
    <row r="155" spans="1:109" x14ac:dyDescent="0.3">
      <c r="A155" s="81" t="s">
        <v>375</v>
      </c>
      <c r="B155" s="81" t="s">
        <v>334</v>
      </c>
      <c r="C155" s="11"/>
    </row>
    <row r="156" spans="1:109" x14ac:dyDescent="0.3">
      <c r="A156" s="81" t="s">
        <v>375</v>
      </c>
      <c r="B156" s="81" t="s">
        <v>259</v>
      </c>
      <c r="C156" s="11"/>
    </row>
    <row r="157" spans="1:109" x14ac:dyDescent="0.3">
      <c r="A157" s="81" t="s">
        <v>375</v>
      </c>
      <c r="B157" s="81" t="s">
        <v>281</v>
      </c>
      <c r="C157" s="11"/>
    </row>
    <row r="158" spans="1:109" x14ac:dyDescent="0.3">
      <c r="A158" s="81" t="s">
        <v>376</v>
      </c>
      <c r="B158" s="81" t="s">
        <v>302</v>
      </c>
      <c r="C158" s="11"/>
    </row>
    <row r="159" spans="1:109" x14ac:dyDescent="0.3">
      <c r="A159" s="81" t="s">
        <v>376</v>
      </c>
      <c r="B159" s="81" t="s">
        <v>316</v>
      </c>
      <c r="C159" s="11"/>
    </row>
    <row r="160" spans="1:109" x14ac:dyDescent="0.3">
      <c r="A160" s="81" t="s">
        <v>376</v>
      </c>
      <c r="B160" s="81" t="s">
        <v>363</v>
      </c>
      <c r="C160" s="11"/>
    </row>
    <row r="161" spans="1:3" x14ac:dyDescent="0.3">
      <c r="A161" s="81" t="s">
        <v>376</v>
      </c>
      <c r="B161" s="81" t="s">
        <v>364</v>
      </c>
      <c r="C161" s="11"/>
    </row>
    <row r="162" spans="1:3" x14ac:dyDescent="0.3">
      <c r="A162" s="81" t="s">
        <v>380</v>
      </c>
      <c r="B162" s="81" t="s">
        <v>292</v>
      </c>
      <c r="C162" s="11"/>
    </row>
    <row r="163" spans="1:3" x14ac:dyDescent="0.3">
      <c r="A163" s="81" t="s">
        <v>380</v>
      </c>
      <c r="B163" s="81" t="s">
        <v>307</v>
      </c>
      <c r="C163" s="11"/>
    </row>
    <row r="164" spans="1:3" x14ac:dyDescent="0.3">
      <c r="A164" s="81" t="s">
        <v>380</v>
      </c>
      <c r="B164" s="81" t="s">
        <v>293</v>
      </c>
      <c r="C164" s="11"/>
    </row>
    <row r="165" spans="1:3" x14ac:dyDescent="0.3">
      <c r="A165" s="81" t="s">
        <v>380</v>
      </c>
      <c r="B165" s="81" t="s">
        <v>354</v>
      </c>
      <c r="C165" s="11"/>
    </row>
    <row r="166" spans="1:3" x14ac:dyDescent="0.3">
      <c r="A166" s="81" t="s">
        <v>380</v>
      </c>
      <c r="B166" s="81" t="s">
        <v>294</v>
      </c>
      <c r="C166" s="11"/>
    </row>
    <row r="167" spans="1:3" x14ac:dyDescent="0.3">
      <c r="A167" s="81" t="s">
        <v>380</v>
      </c>
      <c r="B167" s="81" t="s">
        <v>295</v>
      </c>
      <c r="C167" s="11"/>
    </row>
    <row r="168" spans="1:3" x14ac:dyDescent="0.3">
      <c r="A168" s="81" t="s">
        <v>380</v>
      </c>
      <c r="B168" s="81" t="s">
        <v>340</v>
      </c>
      <c r="C168" s="11"/>
    </row>
    <row r="169" spans="1:3" x14ac:dyDescent="0.3">
      <c r="A169" s="81" t="s">
        <v>380</v>
      </c>
      <c r="B169" s="81" t="s">
        <v>339</v>
      </c>
      <c r="C169" s="11"/>
    </row>
    <row r="170" spans="1:3" x14ac:dyDescent="0.3">
      <c r="A170" s="81" t="s">
        <v>380</v>
      </c>
      <c r="B170" s="81" t="s">
        <v>350</v>
      </c>
      <c r="C170" s="11"/>
    </row>
    <row r="171" spans="1:3" x14ac:dyDescent="0.3">
      <c r="A171" s="81" t="s">
        <v>380</v>
      </c>
      <c r="B171" s="81" t="s">
        <v>356</v>
      </c>
      <c r="C171" s="11"/>
    </row>
    <row r="172" spans="1:3" x14ac:dyDescent="0.3">
      <c r="A172" s="81" t="s">
        <v>380</v>
      </c>
      <c r="B172" s="81" t="s">
        <v>263</v>
      </c>
      <c r="C172" s="11"/>
    </row>
    <row r="173" spans="1:3" x14ac:dyDescent="0.3">
      <c r="A173" s="81" t="s">
        <v>380</v>
      </c>
      <c r="B173" s="81" t="s">
        <v>335</v>
      </c>
      <c r="C173" s="11"/>
    </row>
    <row r="174" spans="1:3" x14ac:dyDescent="0.3">
      <c r="A174" s="81" t="s">
        <v>380</v>
      </c>
      <c r="B174" s="81" t="s">
        <v>300</v>
      </c>
      <c r="C174" s="11"/>
    </row>
    <row r="175" spans="1:3" x14ac:dyDescent="0.3">
      <c r="A175" s="81" t="s">
        <v>380</v>
      </c>
      <c r="B175" s="81" t="s">
        <v>271</v>
      </c>
      <c r="C175" s="11"/>
    </row>
    <row r="176" spans="1:3" x14ac:dyDescent="0.3">
      <c r="A176" s="81" t="s">
        <v>380</v>
      </c>
      <c r="B176" s="81" t="s">
        <v>305</v>
      </c>
      <c r="C176" s="11"/>
    </row>
    <row r="177" spans="1:3" x14ac:dyDescent="0.3">
      <c r="A177" s="81" t="s">
        <v>380</v>
      </c>
      <c r="B177" s="81" t="s">
        <v>359</v>
      </c>
      <c r="C177" s="11"/>
    </row>
    <row r="178" spans="1:3" x14ac:dyDescent="0.3">
      <c r="A178" s="81" t="s">
        <v>380</v>
      </c>
      <c r="B178" s="81" t="s">
        <v>267</v>
      </c>
      <c r="C178" s="11"/>
    </row>
    <row r="179" spans="1:3" x14ac:dyDescent="0.3">
      <c r="A179" s="81" t="s">
        <v>380</v>
      </c>
      <c r="B179" s="81" t="s">
        <v>279</v>
      </c>
      <c r="C179" s="11"/>
    </row>
    <row r="180" spans="1:3" x14ac:dyDescent="0.3">
      <c r="A180" s="81" t="s">
        <v>380</v>
      </c>
      <c r="B180" s="81" t="s">
        <v>275</v>
      </c>
      <c r="C180" s="2"/>
    </row>
    <row r="181" spans="1:3" x14ac:dyDescent="0.3">
      <c r="A181" s="81" t="s">
        <v>380</v>
      </c>
      <c r="B181" s="81" t="s">
        <v>341</v>
      </c>
      <c r="C181" s="11"/>
    </row>
    <row r="182" spans="1:3" x14ac:dyDescent="0.3">
      <c r="A182" s="81" t="s">
        <v>380</v>
      </c>
      <c r="B182" s="81" t="s">
        <v>314</v>
      </c>
      <c r="C182" s="11"/>
    </row>
    <row r="183" spans="1:3" x14ac:dyDescent="0.3">
      <c r="A183" s="81" t="s">
        <v>380</v>
      </c>
      <c r="B183" s="81" t="s">
        <v>320</v>
      </c>
      <c r="C183" s="11"/>
    </row>
    <row r="184" spans="1:3" x14ac:dyDescent="0.3">
      <c r="A184" s="81" t="s">
        <v>380</v>
      </c>
      <c r="B184" s="81" t="s">
        <v>296</v>
      </c>
      <c r="C184" s="11"/>
    </row>
    <row r="185" spans="1:3" x14ac:dyDescent="0.3">
      <c r="A185" s="81" t="s">
        <v>380</v>
      </c>
      <c r="B185" s="81" t="s">
        <v>318</v>
      </c>
      <c r="C185" s="11"/>
    </row>
    <row r="186" spans="1:3" x14ac:dyDescent="0.3">
      <c r="A186" s="81" t="s">
        <v>380</v>
      </c>
      <c r="B186" s="81" t="s">
        <v>344</v>
      </c>
      <c r="C186" s="11"/>
    </row>
    <row r="187" spans="1:3" x14ac:dyDescent="0.3">
      <c r="A187" s="81" t="s">
        <v>380</v>
      </c>
      <c r="B187" s="81" t="s">
        <v>337</v>
      </c>
      <c r="C187" s="11"/>
    </row>
    <row r="188" spans="1:3" x14ac:dyDescent="0.3">
      <c r="A188" s="81" t="s">
        <v>380</v>
      </c>
      <c r="B188" s="81" t="s">
        <v>345</v>
      </c>
      <c r="C188" s="11"/>
    </row>
    <row r="189" spans="1:3" x14ac:dyDescent="0.3">
      <c r="A189" s="81" t="s">
        <v>380</v>
      </c>
      <c r="B189" s="81" t="s">
        <v>323</v>
      </c>
      <c r="C189" s="11"/>
    </row>
    <row r="190" spans="1:3" x14ac:dyDescent="0.3">
      <c r="A190" s="81" t="s">
        <v>380</v>
      </c>
      <c r="B190" s="81" t="s">
        <v>342</v>
      </c>
      <c r="C190" s="11"/>
    </row>
    <row r="191" spans="1:3" x14ac:dyDescent="0.3">
      <c r="A191" s="81" t="s">
        <v>380</v>
      </c>
      <c r="B191" s="81" t="s">
        <v>358</v>
      </c>
      <c r="C191" s="11"/>
    </row>
    <row r="192" spans="1:3" x14ac:dyDescent="0.3">
      <c r="A192" s="81" t="s">
        <v>380</v>
      </c>
      <c r="B192" s="81" t="s">
        <v>297</v>
      </c>
      <c r="C192" s="11"/>
    </row>
    <row r="193" spans="1:3" x14ac:dyDescent="0.3">
      <c r="A193" s="81" t="s">
        <v>380</v>
      </c>
      <c r="B193" s="81" t="s">
        <v>317</v>
      </c>
      <c r="C193" s="11"/>
    </row>
    <row r="194" spans="1:3" x14ac:dyDescent="0.3">
      <c r="A194" s="81" t="s">
        <v>380</v>
      </c>
      <c r="B194" s="81" t="s">
        <v>348</v>
      </c>
      <c r="C194" s="11"/>
    </row>
    <row r="195" spans="1:3" x14ac:dyDescent="0.3">
      <c r="A195" s="81" t="s">
        <v>380</v>
      </c>
      <c r="B195" s="81" t="s">
        <v>286</v>
      </c>
      <c r="C195" s="11"/>
    </row>
    <row r="196" spans="1:3" x14ac:dyDescent="0.3">
      <c r="A196" s="81" t="s">
        <v>380</v>
      </c>
      <c r="B196" s="81" t="s">
        <v>357</v>
      </c>
      <c r="C196" s="11"/>
    </row>
    <row r="197" spans="1:3" x14ac:dyDescent="0.3">
      <c r="A197" s="81" t="s">
        <v>380</v>
      </c>
      <c r="B197" s="81" t="s">
        <v>336</v>
      </c>
      <c r="C197" s="11"/>
    </row>
    <row r="198" spans="1:3" x14ac:dyDescent="0.3">
      <c r="A198" s="81" t="s">
        <v>380</v>
      </c>
      <c r="B198" s="81" t="s">
        <v>338</v>
      </c>
      <c r="C198" s="11"/>
    </row>
    <row r="199" spans="1:3" x14ac:dyDescent="0.3">
      <c r="A199" s="81" t="s">
        <v>380</v>
      </c>
      <c r="B199" s="81" t="s">
        <v>291</v>
      </c>
      <c r="C199" s="11"/>
    </row>
    <row r="200" spans="1:3" x14ac:dyDescent="0.3">
      <c r="A200" s="81" t="s">
        <v>380</v>
      </c>
      <c r="B200" s="81" t="s">
        <v>298</v>
      </c>
      <c r="C200" s="11"/>
    </row>
    <row r="201" spans="1:3" x14ac:dyDescent="0.3">
      <c r="A201" s="81" t="s">
        <v>377</v>
      </c>
      <c r="B201" s="81" t="s">
        <v>333</v>
      </c>
      <c r="C201" s="11"/>
    </row>
    <row r="202" spans="1:3" x14ac:dyDescent="0.3">
      <c r="A202" s="81" t="s">
        <v>377</v>
      </c>
      <c r="B202" s="81" t="s">
        <v>264</v>
      </c>
      <c r="C202" s="11"/>
    </row>
    <row r="203" spans="1:3" x14ac:dyDescent="0.3">
      <c r="A203" s="81" t="s">
        <v>378</v>
      </c>
      <c r="B203" s="81" t="s">
        <v>311</v>
      </c>
      <c r="C203" s="11"/>
    </row>
    <row r="204" spans="1:3" x14ac:dyDescent="0.3">
      <c r="A204" s="81" t="s">
        <v>381</v>
      </c>
      <c r="B204" s="81" t="s">
        <v>308</v>
      </c>
      <c r="C204" s="11"/>
    </row>
    <row r="205" spans="1:3" x14ac:dyDescent="0.3">
      <c r="A205" s="81" t="s">
        <v>381</v>
      </c>
      <c r="B205" s="81" t="s">
        <v>299</v>
      </c>
      <c r="C205" s="2"/>
    </row>
    <row r="206" spans="1:3" x14ac:dyDescent="0.3">
      <c r="A206" s="81" t="s">
        <v>381</v>
      </c>
      <c r="B206" s="81" t="s">
        <v>268</v>
      </c>
      <c r="C206" s="2"/>
    </row>
    <row r="207" spans="1:3" x14ac:dyDescent="0.3">
      <c r="A207" s="81" t="s">
        <v>381</v>
      </c>
      <c r="B207" s="81" t="s">
        <v>352</v>
      </c>
      <c r="C207" s="2"/>
    </row>
    <row r="208" spans="1:3" x14ac:dyDescent="0.3">
      <c r="A208" s="81" t="s">
        <v>381</v>
      </c>
      <c r="B208" s="81" t="s">
        <v>287</v>
      </c>
      <c r="C208" s="2"/>
    </row>
    <row r="209" spans="1:4" x14ac:dyDescent="0.3">
      <c r="A209" s="81" t="s">
        <v>381</v>
      </c>
      <c r="B209" s="81" t="s">
        <v>324</v>
      </c>
      <c r="C209" s="2"/>
    </row>
    <row r="210" spans="1:4" x14ac:dyDescent="0.3">
      <c r="A210" s="81" t="s">
        <v>381</v>
      </c>
      <c r="B210" s="81" t="s">
        <v>315</v>
      </c>
      <c r="C210" s="2"/>
    </row>
    <row r="211" spans="1:4" x14ac:dyDescent="0.3">
      <c r="A211" s="81" t="s">
        <v>381</v>
      </c>
      <c r="B211" s="81" t="s">
        <v>329</v>
      </c>
      <c r="C211" s="2"/>
    </row>
    <row r="212" spans="1:4" x14ac:dyDescent="0.3">
      <c r="A212" s="81" t="s">
        <v>381</v>
      </c>
      <c r="B212" s="81" t="s">
        <v>332</v>
      </c>
      <c r="C212" s="107"/>
      <c r="D212" s="32"/>
    </row>
    <row r="213" spans="1:4" x14ac:dyDescent="0.3">
      <c r="A213" s="81" t="s">
        <v>381</v>
      </c>
      <c r="B213" s="81" t="s">
        <v>284</v>
      </c>
      <c r="C213" s="107"/>
      <c r="D213" s="32"/>
    </row>
    <row r="214" spans="1:4" x14ac:dyDescent="0.3">
      <c r="A214" s="81" t="s">
        <v>381</v>
      </c>
      <c r="B214" s="81" t="s">
        <v>261</v>
      </c>
      <c r="C214" s="107"/>
      <c r="D214" s="32"/>
    </row>
    <row r="215" spans="1:4" x14ac:dyDescent="0.3">
      <c r="A215" s="81" t="s">
        <v>381</v>
      </c>
      <c r="B215" s="81" t="s">
        <v>355</v>
      </c>
      <c r="C215" s="107"/>
      <c r="D215" s="32"/>
    </row>
    <row r="216" spans="1:4" x14ac:dyDescent="0.3">
      <c r="A216" s="81" t="s">
        <v>381</v>
      </c>
      <c r="B216" s="81" t="s">
        <v>351</v>
      </c>
      <c r="C216" s="107"/>
      <c r="D216" s="32"/>
    </row>
    <row r="217" spans="1:4" x14ac:dyDescent="0.3">
      <c r="A217" s="81" t="s">
        <v>381</v>
      </c>
      <c r="B217" s="81" t="s">
        <v>353</v>
      </c>
      <c r="C217" s="107"/>
      <c r="D217" s="32"/>
    </row>
    <row r="218" spans="1:4" x14ac:dyDescent="0.3">
      <c r="A218" s="81" t="s">
        <v>381</v>
      </c>
      <c r="B218" s="81" t="s">
        <v>251</v>
      </c>
      <c r="C218" s="107"/>
      <c r="D218" s="32"/>
    </row>
    <row r="219" spans="1:4" x14ac:dyDescent="0.3">
      <c r="A219" s="81" t="s">
        <v>381</v>
      </c>
      <c r="B219" s="81" t="s">
        <v>258</v>
      </c>
      <c r="C219" s="107"/>
      <c r="D219" s="32"/>
    </row>
    <row r="220" spans="1:4" x14ac:dyDescent="0.3">
      <c r="A220" s="81" t="s">
        <v>381</v>
      </c>
      <c r="B220" s="81" t="s">
        <v>260</v>
      </c>
      <c r="C220" s="107"/>
      <c r="D220" s="32"/>
    </row>
    <row r="221" spans="1:4" x14ac:dyDescent="0.3">
      <c r="A221" s="81" t="s">
        <v>381</v>
      </c>
      <c r="B221" s="81" t="s">
        <v>262</v>
      </c>
      <c r="C221" s="107"/>
      <c r="D221" s="32"/>
    </row>
    <row r="222" spans="1:4" x14ac:dyDescent="0.3">
      <c r="A222" s="81" t="s">
        <v>381</v>
      </c>
      <c r="B222" s="81" t="s">
        <v>360</v>
      </c>
      <c r="C222" s="107"/>
      <c r="D222" s="32"/>
    </row>
    <row r="223" spans="1:4" x14ac:dyDescent="0.3">
      <c r="A223" s="81" t="s">
        <v>381</v>
      </c>
      <c r="B223" s="81" t="s">
        <v>361</v>
      </c>
      <c r="C223" s="107"/>
      <c r="D223" s="32"/>
    </row>
    <row r="224" spans="1:4" x14ac:dyDescent="0.3">
      <c r="A224" s="81" t="s">
        <v>381</v>
      </c>
      <c r="B224" s="81" t="s">
        <v>256</v>
      </c>
      <c r="C224" s="107"/>
      <c r="D224" s="32"/>
    </row>
    <row r="225" spans="1:4" x14ac:dyDescent="0.3">
      <c r="A225" s="81" t="s">
        <v>381</v>
      </c>
      <c r="B225" s="81" t="s">
        <v>319</v>
      </c>
      <c r="C225" s="107"/>
      <c r="D225" s="32"/>
    </row>
    <row r="226" spans="1:4" x14ac:dyDescent="0.3">
      <c r="A226" s="81" t="s">
        <v>381</v>
      </c>
      <c r="B226" s="81" t="s">
        <v>331</v>
      </c>
      <c r="C226" s="107"/>
      <c r="D226" s="32"/>
    </row>
    <row r="227" spans="1:4" x14ac:dyDescent="0.3">
      <c r="A227" s="81" t="s">
        <v>381</v>
      </c>
      <c r="B227" s="81" t="s">
        <v>349</v>
      </c>
      <c r="C227" s="107"/>
      <c r="D227" s="32"/>
    </row>
    <row r="228" spans="1:4" x14ac:dyDescent="0.3">
      <c r="A228" s="81" t="s">
        <v>381</v>
      </c>
      <c r="B228" s="81" t="s">
        <v>278</v>
      </c>
      <c r="C228" s="107"/>
      <c r="D228" s="32"/>
    </row>
    <row r="229" spans="1:4" x14ac:dyDescent="0.3">
      <c r="A229" s="81" t="s">
        <v>381</v>
      </c>
      <c r="B229" s="81" t="s">
        <v>283</v>
      </c>
      <c r="C229" s="107"/>
      <c r="D229" s="32"/>
    </row>
    <row r="230" spans="1:4" x14ac:dyDescent="0.3">
      <c r="A230" s="81" t="s">
        <v>381</v>
      </c>
      <c r="B230" s="81" t="s">
        <v>289</v>
      </c>
      <c r="C230" s="107"/>
      <c r="D230" s="32"/>
    </row>
    <row r="231" spans="1:4" x14ac:dyDescent="0.3">
      <c r="A231" s="81" t="s">
        <v>381</v>
      </c>
      <c r="B231" s="81" t="s">
        <v>270</v>
      </c>
      <c r="C231" s="107"/>
      <c r="D231" s="32"/>
    </row>
    <row r="232" spans="1:4" x14ac:dyDescent="0.3">
      <c r="A232" s="81" t="s">
        <v>381</v>
      </c>
      <c r="B232" s="81" t="s">
        <v>285</v>
      </c>
      <c r="C232" s="107"/>
      <c r="D232" s="32"/>
    </row>
    <row r="233" spans="1:4" x14ac:dyDescent="0.3">
      <c r="A233" s="81" t="s">
        <v>381</v>
      </c>
      <c r="B233" s="81" t="s">
        <v>290</v>
      </c>
      <c r="C233" s="107"/>
      <c r="D233" s="32"/>
    </row>
    <row r="234" spans="1:4" x14ac:dyDescent="0.3">
      <c r="A234" s="81" t="s">
        <v>381</v>
      </c>
      <c r="B234" s="81" t="s">
        <v>325</v>
      </c>
      <c r="C234" s="107"/>
      <c r="D234" s="32"/>
    </row>
    <row r="235" spans="1:4" x14ac:dyDescent="0.3">
      <c r="A235" s="81" t="s">
        <v>381</v>
      </c>
      <c r="B235" s="81" t="s">
        <v>252</v>
      </c>
      <c r="C235" s="107"/>
      <c r="D235" s="32"/>
    </row>
    <row r="236" spans="1:4" x14ac:dyDescent="0.3">
      <c r="A236" s="81" t="s">
        <v>381</v>
      </c>
      <c r="B236" s="81" t="s">
        <v>282</v>
      </c>
      <c r="C236" s="107"/>
      <c r="D236" s="32"/>
    </row>
    <row r="237" spans="1:4" x14ac:dyDescent="0.3">
      <c r="A237" s="81" t="s">
        <v>369</v>
      </c>
      <c r="B237" s="81" t="s">
        <v>272</v>
      </c>
      <c r="C237" s="32"/>
      <c r="D237" s="32"/>
    </row>
    <row r="238" spans="1:4" x14ac:dyDescent="0.3">
      <c r="A238" s="81" t="s">
        <v>369</v>
      </c>
      <c r="B238" s="81" t="s">
        <v>273</v>
      </c>
      <c r="C238" s="32"/>
      <c r="D238" s="32"/>
    </row>
    <row r="239" spans="1:4" x14ac:dyDescent="0.3">
      <c r="A239" s="81" t="s">
        <v>369</v>
      </c>
      <c r="B239" s="81" t="s">
        <v>312</v>
      </c>
      <c r="C239" s="32"/>
      <c r="D239" s="32"/>
    </row>
    <row r="240" spans="1:4" x14ac:dyDescent="0.3">
      <c r="A240" s="81" t="s">
        <v>369</v>
      </c>
      <c r="B240" s="81" t="s">
        <v>347</v>
      </c>
      <c r="C240" s="32"/>
      <c r="D240" s="32"/>
    </row>
    <row r="241" spans="1:4" x14ac:dyDescent="0.3">
      <c r="A241" s="81" t="s">
        <v>369</v>
      </c>
      <c r="B241" s="81" t="s">
        <v>255</v>
      </c>
      <c r="C241" s="32"/>
      <c r="D241" s="32"/>
    </row>
    <row r="242" spans="1:4" x14ac:dyDescent="0.3">
      <c r="A242" s="81" t="s">
        <v>369</v>
      </c>
      <c r="B242" s="81" t="s">
        <v>274</v>
      </c>
      <c r="C242" s="25"/>
      <c r="D242" s="32"/>
    </row>
    <row r="243" spans="1:4" x14ac:dyDescent="0.3">
      <c r="A243" s="5"/>
      <c r="B243" s="5"/>
      <c r="C243" s="25"/>
    </row>
    <row r="244" spans="1:4" x14ac:dyDescent="0.3">
      <c r="A244" s="5"/>
      <c r="B244" s="5"/>
      <c r="C244" s="25"/>
    </row>
    <row r="245" spans="1:4" x14ac:dyDescent="0.3">
      <c r="A245" s="5"/>
      <c r="B245" s="5"/>
      <c r="C245" s="25"/>
    </row>
    <row r="246" spans="1:4" x14ac:dyDescent="0.3">
      <c r="A246" s="32"/>
      <c r="B246" s="32"/>
      <c r="C246" s="25"/>
    </row>
  </sheetData>
  <conditionalFormatting sqref="D7:DA116 D118:DA118">
    <cfRule type="cellIs" dxfId="1" priority="5" operator="equal">
      <formula>1</formula>
    </cfRule>
  </conditionalFormatting>
  <conditionalFormatting sqref="D137:DA147 D149:DA149 DC149"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E70C-A9BD-4B90-B856-BD5AE32BBA89}">
  <dimension ref="B2:R143"/>
  <sheetViews>
    <sheetView topLeftCell="A106" workbookViewId="0">
      <selection activeCell="K144" sqref="K144"/>
    </sheetView>
  </sheetViews>
  <sheetFormatPr defaultRowHeight="14.4" x14ac:dyDescent="0.3"/>
  <cols>
    <col min="1" max="1" width="3.21875" customWidth="1"/>
    <col min="2" max="2" width="31.109375" style="33" bestFit="1" customWidth="1"/>
    <col min="3" max="3" width="17.88671875" style="108" bestFit="1" customWidth="1"/>
    <col min="4" max="4" width="12.6640625" bestFit="1" customWidth="1"/>
    <col min="5" max="5" width="3.109375" customWidth="1"/>
    <col min="6" max="6" width="31.109375" style="33" bestFit="1" customWidth="1"/>
    <col min="7" max="7" width="29.6640625" style="108" bestFit="1" customWidth="1"/>
    <col min="8" max="8" width="12.6640625" bestFit="1" customWidth="1"/>
    <col min="9" max="9" width="3.109375" customWidth="1"/>
    <col min="10" max="10" width="31.109375" style="33" bestFit="1" customWidth="1"/>
    <col min="11" max="11" width="31.33203125" style="108" bestFit="1" customWidth="1"/>
    <col min="12" max="12" width="12.6640625" bestFit="1" customWidth="1"/>
    <col min="15" max="15" width="3.109375" customWidth="1"/>
    <col min="16" max="16" width="18.44140625" bestFit="1" customWidth="1"/>
    <col min="17" max="17" width="15.6640625" customWidth="1"/>
    <col min="18" max="18" width="13.21875" bestFit="1" customWidth="1"/>
  </cols>
  <sheetData>
    <row r="2" spans="2:18" x14ac:dyDescent="0.3">
      <c r="B2" s="124" t="s">
        <v>250</v>
      </c>
      <c r="C2" s="127" t="s">
        <v>417</v>
      </c>
      <c r="D2" s="126" t="s">
        <v>420</v>
      </c>
      <c r="F2" s="124" t="s">
        <v>250</v>
      </c>
      <c r="G2" s="128" t="s">
        <v>418</v>
      </c>
      <c r="H2" s="126" t="s">
        <v>420</v>
      </c>
      <c r="J2" s="124" t="s">
        <v>250</v>
      </c>
      <c r="K2" s="128" t="s">
        <v>419</v>
      </c>
      <c r="L2" s="126" t="s">
        <v>420</v>
      </c>
      <c r="O2" s="2"/>
      <c r="P2" s="2"/>
      <c r="Q2" s="2"/>
      <c r="R2" s="2"/>
    </row>
    <row r="3" spans="2:18" x14ac:dyDescent="0.3">
      <c r="B3" s="124" t="s">
        <v>253</v>
      </c>
      <c r="C3" s="125">
        <v>1478755958</v>
      </c>
      <c r="D3" s="126">
        <f>C3/$C$113*100</f>
        <v>57.72603067339633</v>
      </c>
      <c r="F3" s="124" t="s">
        <v>253</v>
      </c>
      <c r="G3" s="125">
        <v>385089869.66666669</v>
      </c>
      <c r="H3" s="126">
        <f>G3/SUM($G$3:$G$112)*100</f>
        <v>15.032710102116933</v>
      </c>
      <c r="J3" s="124" t="s">
        <v>253</v>
      </c>
      <c r="K3" s="125">
        <v>432606208.25</v>
      </c>
      <c r="L3" s="126">
        <f>K3/SUM($K$3:$K$112)*100</f>
        <v>16.887600088331279</v>
      </c>
      <c r="O3" s="2"/>
      <c r="P3" s="118"/>
      <c r="Q3" s="119"/>
      <c r="R3" s="120"/>
    </row>
    <row r="4" spans="2:18" x14ac:dyDescent="0.3">
      <c r="B4" s="124" t="s">
        <v>251</v>
      </c>
      <c r="C4" s="125">
        <v>897598576</v>
      </c>
      <c r="D4" s="126">
        <f t="shared" ref="D4:D67" si="0">C4/$C$113*100</f>
        <v>35.039455056973559</v>
      </c>
      <c r="F4" s="124" t="s">
        <v>251</v>
      </c>
      <c r="G4" s="125">
        <v>226051835.75</v>
      </c>
      <c r="H4" s="126">
        <f t="shared" ref="H4:H67" si="1">G4/SUM($G$3:$G$112)*100</f>
        <v>8.8243601884997798</v>
      </c>
      <c r="J4" s="124" t="s">
        <v>251</v>
      </c>
      <c r="K4" s="125">
        <v>246136731.00000003</v>
      </c>
      <c r="L4" s="126">
        <f t="shared" ref="L4:L67" si="2">K4/SUM($K$3:$K$112)*100</f>
        <v>9.6084119943444488</v>
      </c>
      <c r="O4" s="2"/>
      <c r="P4" s="118"/>
      <c r="Q4" s="119"/>
      <c r="R4" s="120"/>
    </row>
    <row r="5" spans="2:18" x14ac:dyDescent="0.3">
      <c r="B5" s="124" t="s">
        <v>255</v>
      </c>
      <c r="C5" s="125">
        <v>727419809</v>
      </c>
      <c r="D5" s="126">
        <f t="shared" si="0"/>
        <v>28.396205594033592</v>
      </c>
      <c r="F5" s="124" t="s">
        <v>255</v>
      </c>
      <c r="G5" s="125">
        <v>184352153.75</v>
      </c>
      <c r="H5" s="126">
        <f t="shared" si="1"/>
        <v>7.1965343737125149</v>
      </c>
      <c r="J5" s="124" t="s">
        <v>257</v>
      </c>
      <c r="K5" s="125">
        <v>145902017.5</v>
      </c>
      <c r="L5" s="126">
        <f t="shared" si="2"/>
        <v>5.6955607123345331</v>
      </c>
      <c r="O5" s="2"/>
      <c r="P5" s="118"/>
      <c r="Q5" s="119"/>
      <c r="R5" s="120"/>
    </row>
    <row r="6" spans="2:18" x14ac:dyDescent="0.3">
      <c r="B6" s="124" t="s">
        <v>252</v>
      </c>
      <c r="C6" s="125">
        <v>552732799</v>
      </c>
      <c r="D6" s="126">
        <f t="shared" si="0"/>
        <v>21.576968354142863</v>
      </c>
      <c r="F6" s="124" t="s">
        <v>252</v>
      </c>
      <c r="G6" s="125">
        <v>138183199.75</v>
      </c>
      <c r="H6" s="126">
        <f t="shared" si="1"/>
        <v>5.3942420885357167</v>
      </c>
      <c r="J6" s="124" t="s">
        <v>252</v>
      </c>
      <c r="K6" s="125">
        <v>138183199.75</v>
      </c>
      <c r="L6" s="126">
        <f t="shared" si="2"/>
        <v>5.3942420885357194</v>
      </c>
      <c r="O6" s="2"/>
      <c r="P6" s="118"/>
      <c r="Q6" s="119"/>
      <c r="R6" s="120"/>
    </row>
    <row r="7" spans="2:18" x14ac:dyDescent="0.3">
      <c r="B7" s="124" t="s">
        <v>257</v>
      </c>
      <c r="C7" s="125">
        <v>465487267</v>
      </c>
      <c r="D7" s="126">
        <f t="shared" si="0"/>
        <v>18.171174295222979</v>
      </c>
      <c r="F7" s="124" t="s">
        <v>260</v>
      </c>
      <c r="G7" s="125">
        <v>119490677.99999999</v>
      </c>
      <c r="H7" s="126">
        <f t="shared" si="1"/>
        <v>4.6645442110285824</v>
      </c>
      <c r="J7" s="124" t="s">
        <v>260</v>
      </c>
      <c r="K7" s="125">
        <v>122643937.91666664</v>
      </c>
      <c r="L7" s="126">
        <f t="shared" si="2"/>
        <v>4.7876376651485453</v>
      </c>
      <c r="O7" s="2"/>
      <c r="P7" s="118"/>
      <c r="Q7" s="119"/>
      <c r="R7" s="120"/>
    </row>
    <row r="8" spans="2:18" x14ac:dyDescent="0.3">
      <c r="B8" s="124" t="s">
        <v>254</v>
      </c>
      <c r="C8" s="125">
        <v>449788556</v>
      </c>
      <c r="D8" s="126">
        <f t="shared" si="0"/>
        <v>17.558345472579084</v>
      </c>
      <c r="F8" s="124" t="s">
        <v>257</v>
      </c>
      <c r="G8" s="125">
        <v>119107690.58333333</v>
      </c>
      <c r="H8" s="126">
        <f t="shared" si="1"/>
        <v>4.6495935741486978</v>
      </c>
      <c r="J8" s="124" t="s">
        <v>254</v>
      </c>
      <c r="K8" s="125">
        <v>114404396.5</v>
      </c>
      <c r="L8" s="126">
        <f t="shared" si="2"/>
        <v>4.4659916099086328</v>
      </c>
      <c r="O8" s="2"/>
      <c r="P8" s="118"/>
      <c r="Q8" s="119"/>
      <c r="R8" s="120"/>
    </row>
    <row r="9" spans="2:18" x14ac:dyDescent="0.3">
      <c r="B9" s="124" t="s">
        <v>260</v>
      </c>
      <c r="C9" s="125">
        <v>431228280</v>
      </c>
      <c r="D9" s="126">
        <f t="shared" si="0"/>
        <v>16.833810057599745</v>
      </c>
      <c r="F9" s="124" t="s">
        <v>254</v>
      </c>
      <c r="G9" s="125">
        <v>114404396.5</v>
      </c>
      <c r="H9" s="126">
        <f t="shared" si="1"/>
        <v>4.4659916099086292</v>
      </c>
      <c r="J9" s="124" t="s">
        <v>256</v>
      </c>
      <c r="K9" s="125">
        <v>110263743.99999999</v>
      </c>
      <c r="L9" s="126">
        <f t="shared" si="2"/>
        <v>4.3043534221266855</v>
      </c>
      <c r="O9" s="2"/>
      <c r="P9" s="118"/>
      <c r="Q9" s="119"/>
      <c r="R9" s="120"/>
    </row>
    <row r="10" spans="2:18" x14ac:dyDescent="0.3">
      <c r="B10" s="124" t="s">
        <v>258</v>
      </c>
      <c r="C10" s="125">
        <v>357867937</v>
      </c>
      <c r="D10" s="126">
        <f t="shared" si="0"/>
        <v>13.970050566171292</v>
      </c>
      <c r="F10" s="124" t="s">
        <v>258</v>
      </c>
      <c r="G10" s="125">
        <v>100917897.33333333</v>
      </c>
      <c r="H10" s="126">
        <f t="shared" si="1"/>
        <v>3.9395206527774231</v>
      </c>
      <c r="J10" s="124" t="s">
        <v>258</v>
      </c>
      <c r="K10" s="125">
        <v>103300668.49999999</v>
      </c>
      <c r="L10" s="126">
        <f t="shared" si="2"/>
        <v>4.0325366238783733</v>
      </c>
      <c r="O10" s="2"/>
      <c r="P10" s="118"/>
      <c r="Q10" s="119"/>
      <c r="R10" s="120"/>
    </row>
    <row r="11" spans="2:18" x14ac:dyDescent="0.3">
      <c r="B11" s="124" t="s">
        <v>268</v>
      </c>
      <c r="C11" s="125">
        <v>336391750</v>
      </c>
      <c r="D11" s="126">
        <f t="shared" si="0"/>
        <v>13.131687060142665</v>
      </c>
      <c r="F11" s="124" t="s">
        <v>268</v>
      </c>
      <c r="G11" s="125">
        <v>87820039.25</v>
      </c>
      <c r="H11" s="126">
        <f t="shared" si="1"/>
        <v>3.4282210340784109</v>
      </c>
      <c r="J11" s="124" t="s">
        <v>268</v>
      </c>
      <c r="K11" s="125">
        <v>98785731.666666657</v>
      </c>
      <c r="L11" s="126">
        <f t="shared" si="2"/>
        <v>3.8562875405056549</v>
      </c>
      <c r="O11" s="2"/>
      <c r="P11" s="118"/>
      <c r="Q11" s="119"/>
      <c r="R11" s="120"/>
    </row>
    <row r="12" spans="2:18" x14ac:dyDescent="0.3">
      <c r="B12" s="124" t="s">
        <v>256</v>
      </c>
      <c r="C12" s="125">
        <v>330791232</v>
      </c>
      <c r="D12" s="126">
        <f t="shared" si="0"/>
        <v>12.91306026638005</v>
      </c>
      <c r="F12" s="124" t="s">
        <v>256</v>
      </c>
      <c r="G12" s="125">
        <v>82697808</v>
      </c>
      <c r="H12" s="126">
        <f t="shared" si="1"/>
        <v>3.228265066595013</v>
      </c>
      <c r="J12" s="124" t="s">
        <v>261</v>
      </c>
      <c r="K12" s="125">
        <v>81373394.333333343</v>
      </c>
      <c r="L12" s="126">
        <f t="shared" si="2"/>
        <v>3.1765640786580556</v>
      </c>
      <c r="O12" s="2"/>
      <c r="P12" s="118"/>
      <c r="Q12" s="119"/>
      <c r="R12" s="120"/>
    </row>
    <row r="13" spans="2:18" x14ac:dyDescent="0.3">
      <c r="B13" s="124" t="s">
        <v>261</v>
      </c>
      <c r="C13" s="125">
        <v>288621256</v>
      </c>
      <c r="D13" s="126">
        <f t="shared" si="0"/>
        <v>11.266875637399918</v>
      </c>
      <c r="F13" s="124" t="s">
        <v>261</v>
      </c>
      <c r="G13" s="125">
        <v>77557336.75</v>
      </c>
      <c r="H13" s="126">
        <f t="shared" si="1"/>
        <v>3.0275970662749683</v>
      </c>
      <c r="J13" s="124" t="s">
        <v>265</v>
      </c>
      <c r="K13" s="125">
        <v>54976363.583333328</v>
      </c>
      <c r="L13" s="126">
        <f t="shared" si="2"/>
        <v>2.146106146422905</v>
      </c>
      <c r="O13" s="2"/>
      <c r="P13" s="2"/>
      <c r="Q13" s="2"/>
      <c r="R13" s="2"/>
    </row>
    <row r="14" spans="2:18" x14ac:dyDescent="0.3">
      <c r="B14" s="124" t="s">
        <v>265</v>
      </c>
      <c r="C14" s="125">
        <v>202581393</v>
      </c>
      <c r="D14" s="126">
        <f t="shared" si="0"/>
        <v>7.9081471441668123</v>
      </c>
      <c r="F14" s="124" t="s">
        <v>265</v>
      </c>
      <c r="G14" s="125">
        <v>50645348.25</v>
      </c>
      <c r="H14" s="126">
        <f t="shared" si="1"/>
        <v>1.9770367860417033</v>
      </c>
      <c r="J14" s="124" t="s">
        <v>262</v>
      </c>
      <c r="K14" s="125">
        <v>50352296.333333336</v>
      </c>
      <c r="L14" s="126">
        <f t="shared" si="2"/>
        <v>1.9655969512002089</v>
      </c>
      <c r="O14" s="2"/>
      <c r="P14" s="118"/>
      <c r="Q14" s="118"/>
      <c r="R14" s="2"/>
    </row>
    <row r="15" spans="2:18" x14ac:dyDescent="0.3">
      <c r="B15" s="124" t="s">
        <v>296</v>
      </c>
      <c r="C15" s="125">
        <v>154000449</v>
      </c>
      <c r="D15" s="126">
        <f t="shared" si="0"/>
        <v>6.0116982755654993</v>
      </c>
      <c r="F15" s="124" t="s">
        <v>262</v>
      </c>
      <c r="G15" s="125">
        <v>42415134.5</v>
      </c>
      <c r="H15" s="126">
        <f t="shared" si="1"/>
        <v>1.6557548538805156</v>
      </c>
      <c r="J15" s="124" t="s">
        <v>275</v>
      </c>
      <c r="K15" s="125">
        <v>43324416.166666664</v>
      </c>
      <c r="L15" s="126">
        <f t="shared" si="2"/>
        <v>1.6912503804390351</v>
      </c>
      <c r="O15" s="2"/>
      <c r="P15" s="2"/>
      <c r="Q15" s="121"/>
      <c r="R15" s="2"/>
    </row>
    <row r="16" spans="2:18" x14ac:dyDescent="0.3">
      <c r="B16" s="124" t="s">
        <v>262</v>
      </c>
      <c r="C16" s="125">
        <v>151056889</v>
      </c>
      <c r="D16" s="126">
        <f t="shared" si="0"/>
        <v>5.8967908536006224</v>
      </c>
      <c r="F16" s="124" t="s">
        <v>296</v>
      </c>
      <c r="G16" s="125">
        <v>39601716.5</v>
      </c>
      <c r="H16" s="126">
        <f t="shared" si="1"/>
        <v>1.5459277705903562</v>
      </c>
      <c r="J16" s="124" t="s">
        <v>296</v>
      </c>
      <c r="K16" s="125">
        <v>40688121.083333336</v>
      </c>
      <c r="L16" s="126">
        <f t="shared" si="2"/>
        <v>1.5883376246044287</v>
      </c>
      <c r="O16" s="2"/>
      <c r="P16" s="2"/>
      <c r="Q16" s="121"/>
      <c r="R16" s="2"/>
    </row>
    <row r="17" spans="2:18" x14ac:dyDescent="0.3">
      <c r="B17" s="124" t="s">
        <v>259</v>
      </c>
      <c r="C17" s="125">
        <v>132037059</v>
      </c>
      <c r="D17" s="126">
        <f t="shared" si="0"/>
        <v>5.1543158806052576</v>
      </c>
      <c r="F17" s="124" t="s">
        <v>259</v>
      </c>
      <c r="G17" s="125">
        <v>33918268.166666664</v>
      </c>
      <c r="H17" s="126">
        <f t="shared" si="1"/>
        <v>1.3240636346957548</v>
      </c>
      <c r="J17" s="124" t="s">
        <v>281</v>
      </c>
      <c r="K17" s="125">
        <v>34667545.333333328</v>
      </c>
      <c r="L17" s="126">
        <f t="shared" si="2"/>
        <v>1.3533130835124312</v>
      </c>
      <c r="O17" s="2"/>
      <c r="P17" s="2"/>
      <c r="Q17" s="121"/>
      <c r="R17" s="2"/>
    </row>
    <row r="18" spans="2:18" x14ac:dyDescent="0.3">
      <c r="B18" s="124" t="s">
        <v>281</v>
      </c>
      <c r="C18" s="125">
        <v>118336247</v>
      </c>
      <c r="D18" s="126">
        <f t="shared" si="0"/>
        <v>4.6194788174078187</v>
      </c>
      <c r="F18" s="124" t="s">
        <v>304</v>
      </c>
      <c r="G18" s="125">
        <v>32199706</v>
      </c>
      <c r="H18" s="126">
        <f t="shared" si="1"/>
        <v>1.2569763159191576</v>
      </c>
      <c r="J18" s="124" t="s">
        <v>259</v>
      </c>
      <c r="K18" s="125">
        <v>33918268.166666664</v>
      </c>
      <c r="L18" s="126">
        <f t="shared" si="2"/>
        <v>1.3240636346957555</v>
      </c>
      <c r="O18" s="2"/>
      <c r="P18" s="2"/>
      <c r="Q18" s="121"/>
      <c r="R18" s="2"/>
    </row>
    <row r="19" spans="2:18" x14ac:dyDescent="0.3">
      <c r="B19" s="124" t="s">
        <v>304</v>
      </c>
      <c r="C19" s="125">
        <v>110866553</v>
      </c>
      <c r="D19" s="126">
        <f t="shared" si="0"/>
        <v>4.3278852095294287</v>
      </c>
      <c r="F19" s="124" t="s">
        <v>281</v>
      </c>
      <c r="G19" s="125">
        <v>32097574.416666668</v>
      </c>
      <c r="H19" s="126">
        <f t="shared" si="1"/>
        <v>1.2529894167419624</v>
      </c>
      <c r="J19" s="124" t="s">
        <v>263</v>
      </c>
      <c r="K19" s="125">
        <v>33599592.25</v>
      </c>
      <c r="L19" s="126">
        <f t="shared" si="2"/>
        <v>1.311623518636813</v>
      </c>
      <c r="O19" s="2"/>
      <c r="P19" s="2"/>
      <c r="Q19" s="2"/>
      <c r="R19" s="2"/>
    </row>
    <row r="20" spans="2:18" x14ac:dyDescent="0.3">
      <c r="B20" s="124" t="s">
        <v>263</v>
      </c>
      <c r="C20" s="125">
        <v>105538978</v>
      </c>
      <c r="D20" s="126">
        <f t="shared" si="0"/>
        <v>4.11991326108111</v>
      </c>
      <c r="F20" s="124" t="s">
        <v>263</v>
      </c>
      <c r="G20" s="125">
        <v>26803759.25</v>
      </c>
      <c r="H20" s="126">
        <f t="shared" si="1"/>
        <v>1.0463353471254999</v>
      </c>
      <c r="J20" s="124" t="s">
        <v>304</v>
      </c>
      <c r="K20" s="125">
        <v>32199706</v>
      </c>
      <c r="L20" s="126">
        <f t="shared" si="2"/>
        <v>1.2569763159191583</v>
      </c>
      <c r="O20" s="2"/>
      <c r="P20" s="2"/>
      <c r="Q20" s="2"/>
      <c r="R20" s="2"/>
    </row>
    <row r="21" spans="2:18" x14ac:dyDescent="0.3">
      <c r="B21" s="124" t="s">
        <v>266</v>
      </c>
      <c r="C21" s="125">
        <v>103475200</v>
      </c>
      <c r="D21" s="126">
        <f t="shared" si="0"/>
        <v>4.039349790491813</v>
      </c>
      <c r="F21" s="124" t="s">
        <v>266</v>
      </c>
      <c r="G21" s="125">
        <v>26777803.416666668</v>
      </c>
      <c r="H21" s="126">
        <f t="shared" si="1"/>
        <v>1.0453221121673937</v>
      </c>
      <c r="J21" s="124" t="s">
        <v>266</v>
      </c>
      <c r="K21" s="125">
        <v>26777803.416666668</v>
      </c>
      <c r="L21" s="126">
        <f t="shared" si="2"/>
        <v>1.0453221121673941</v>
      </c>
      <c r="O21" s="2"/>
      <c r="P21" s="2"/>
      <c r="Q21" s="2"/>
      <c r="R21" s="2"/>
    </row>
    <row r="22" spans="2:18" x14ac:dyDescent="0.3">
      <c r="B22" s="124" t="s">
        <v>276</v>
      </c>
      <c r="C22" s="125">
        <v>84089478</v>
      </c>
      <c r="D22" s="126">
        <f t="shared" si="0"/>
        <v>3.2825915324818502</v>
      </c>
      <c r="F22" s="124" t="s">
        <v>276</v>
      </c>
      <c r="G22" s="125">
        <v>23893819.25</v>
      </c>
      <c r="H22" s="126">
        <f t="shared" si="1"/>
        <v>0.93274034533430994</v>
      </c>
      <c r="J22" s="124" t="s">
        <v>276</v>
      </c>
      <c r="K22" s="125">
        <v>23893819.25</v>
      </c>
      <c r="L22" s="126">
        <f t="shared" si="2"/>
        <v>0.93274034533431038</v>
      </c>
      <c r="O22" s="2"/>
      <c r="P22" s="118"/>
      <c r="Q22" s="122"/>
      <c r="R22" s="2"/>
    </row>
    <row r="23" spans="2:18" x14ac:dyDescent="0.3">
      <c r="B23" s="124" t="s">
        <v>286</v>
      </c>
      <c r="C23" s="125">
        <v>78936556</v>
      </c>
      <c r="D23" s="126">
        <f t="shared" si="0"/>
        <v>3.0814374936288629</v>
      </c>
      <c r="F23" s="124" t="s">
        <v>286</v>
      </c>
      <c r="G23" s="125">
        <v>22557372.166666668</v>
      </c>
      <c r="H23" s="126">
        <f t="shared" si="1"/>
        <v>0.8805696102589885</v>
      </c>
      <c r="J23" s="124" t="s">
        <v>286</v>
      </c>
      <c r="K23" s="125">
        <v>22557372.166666668</v>
      </c>
      <c r="L23" s="126">
        <f t="shared" si="2"/>
        <v>0.88056961025898894</v>
      </c>
      <c r="O23" s="2"/>
      <c r="P23" s="2"/>
      <c r="Q23" s="2"/>
      <c r="R23" s="2"/>
    </row>
    <row r="24" spans="2:18" x14ac:dyDescent="0.3">
      <c r="B24" s="124" t="s">
        <v>269</v>
      </c>
      <c r="C24" s="125">
        <v>74394975</v>
      </c>
      <c r="D24" s="126">
        <f t="shared" si="0"/>
        <v>2.9041483049068151</v>
      </c>
      <c r="F24" s="124" t="s">
        <v>293</v>
      </c>
      <c r="G24" s="125">
        <v>19184085.25</v>
      </c>
      <c r="H24" s="126">
        <f t="shared" si="1"/>
        <v>0.74888698678876298</v>
      </c>
      <c r="J24" s="124" t="s">
        <v>293</v>
      </c>
      <c r="K24" s="125">
        <v>20990812.833333332</v>
      </c>
      <c r="L24" s="126">
        <f t="shared" si="2"/>
        <v>0.81941600905896217</v>
      </c>
      <c r="O24" s="2"/>
      <c r="P24" s="118"/>
      <c r="Q24" s="122"/>
      <c r="R24" s="2"/>
    </row>
    <row r="25" spans="2:18" x14ac:dyDescent="0.3">
      <c r="B25" s="124" t="s">
        <v>293</v>
      </c>
      <c r="C25" s="125">
        <v>72321950</v>
      </c>
      <c r="D25" s="126">
        <f t="shared" si="0"/>
        <v>2.8232238602144224</v>
      </c>
      <c r="F25" s="124" t="s">
        <v>269</v>
      </c>
      <c r="G25" s="125">
        <v>18598743.75</v>
      </c>
      <c r="H25" s="126">
        <f t="shared" si="1"/>
        <v>0.72603707622670399</v>
      </c>
      <c r="J25" s="124" t="s">
        <v>269</v>
      </c>
      <c r="K25" s="125">
        <v>20405471.333333332</v>
      </c>
      <c r="L25" s="126">
        <f t="shared" si="2"/>
        <v>0.7965660984969033</v>
      </c>
      <c r="O25" s="2"/>
      <c r="P25" s="118"/>
      <c r="Q25" s="122"/>
      <c r="R25" s="2"/>
    </row>
    <row r="26" spans="2:18" x14ac:dyDescent="0.3">
      <c r="B26" s="124" t="s">
        <v>264</v>
      </c>
      <c r="C26" s="125">
        <v>71981303</v>
      </c>
      <c r="D26" s="126">
        <f t="shared" si="0"/>
        <v>2.8099260614367285</v>
      </c>
      <c r="F26" s="124" t="s">
        <v>264</v>
      </c>
      <c r="G26" s="125">
        <v>17995325.75</v>
      </c>
      <c r="H26" s="126">
        <f t="shared" si="1"/>
        <v>0.70248151535918213</v>
      </c>
      <c r="J26" s="124" t="s">
        <v>292</v>
      </c>
      <c r="K26" s="125">
        <v>19061744</v>
      </c>
      <c r="L26" s="126">
        <f t="shared" si="2"/>
        <v>0.74411116511790887</v>
      </c>
      <c r="O26" s="2"/>
      <c r="P26" s="118"/>
      <c r="Q26" s="122"/>
      <c r="R26" s="2"/>
    </row>
    <row r="27" spans="2:18" x14ac:dyDescent="0.3">
      <c r="B27" s="124" t="s">
        <v>282</v>
      </c>
      <c r="C27" s="125">
        <v>61023790</v>
      </c>
      <c r="D27" s="126">
        <f t="shared" si="0"/>
        <v>2.3821788539815958</v>
      </c>
      <c r="F27" s="124" t="s">
        <v>292</v>
      </c>
      <c r="G27" s="125">
        <v>15957610</v>
      </c>
      <c r="H27" s="126">
        <f t="shared" si="1"/>
        <v>0.62293543390348682</v>
      </c>
      <c r="J27" s="124" t="s">
        <v>264</v>
      </c>
      <c r="K27" s="125">
        <v>17995325.75</v>
      </c>
      <c r="L27" s="126">
        <f t="shared" si="2"/>
        <v>0.70248151535918257</v>
      </c>
      <c r="O27" s="2"/>
      <c r="P27" s="2"/>
      <c r="Q27" s="2"/>
      <c r="R27" s="2"/>
    </row>
    <row r="28" spans="2:18" x14ac:dyDescent="0.3">
      <c r="B28" s="124" t="s">
        <v>267</v>
      </c>
      <c r="C28" s="125">
        <v>58689201</v>
      </c>
      <c r="D28" s="126">
        <f t="shared" si="0"/>
        <v>2.2910437647231601</v>
      </c>
      <c r="F28" s="124" t="s">
        <v>277</v>
      </c>
      <c r="G28" s="125">
        <v>15898780.75</v>
      </c>
      <c r="H28" s="126">
        <f t="shared" si="1"/>
        <v>0.62063892306163981</v>
      </c>
      <c r="J28" s="124" t="s">
        <v>277</v>
      </c>
      <c r="K28" s="125">
        <v>15898780.75</v>
      </c>
      <c r="L28" s="126">
        <f t="shared" si="2"/>
        <v>0.62063892306164015</v>
      </c>
      <c r="O28" s="2"/>
      <c r="P28" s="2"/>
      <c r="Q28" s="2"/>
      <c r="R28" s="2"/>
    </row>
    <row r="29" spans="2:18" x14ac:dyDescent="0.3">
      <c r="B29" s="124" t="s">
        <v>283</v>
      </c>
      <c r="C29" s="125">
        <v>58004329</v>
      </c>
      <c r="D29" s="126">
        <f t="shared" si="0"/>
        <v>2.2643084931826003</v>
      </c>
      <c r="F29" s="124" t="s">
        <v>283</v>
      </c>
      <c r="G29" s="125">
        <v>15846705.75</v>
      </c>
      <c r="H29" s="126">
        <f t="shared" si="1"/>
        <v>0.6186060771203914</v>
      </c>
      <c r="J29" s="124" t="s">
        <v>283</v>
      </c>
      <c r="K29" s="125">
        <v>15846705.75</v>
      </c>
      <c r="L29" s="126">
        <f t="shared" si="2"/>
        <v>0.61860607712039173</v>
      </c>
      <c r="O29" s="2"/>
      <c r="P29" s="2"/>
      <c r="Q29" s="2"/>
      <c r="R29" s="2"/>
    </row>
    <row r="30" spans="2:18" x14ac:dyDescent="0.3">
      <c r="B30" s="124" t="s">
        <v>275</v>
      </c>
      <c r="C30" s="125">
        <v>54748144</v>
      </c>
      <c r="D30" s="126">
        <f t="shared" si="0"/>
        <v>2.1371971641148373</v>
      </c>
      <c r="F30" s="124" t="s">
        <v>282</v>
      </c>
      <c r="G30" s="125">
        <v>15255947.5</v>
      </c>
      <c r="H30" s="126">
        <f t="shared" si="1"/>
        <v>0.59554471349539906</v>
      </c>
      <c r="J30" s="124" t="s">
        <v>282</v>
      </c>
      <c r="K30" s="125">
        <v>15255947.5</v>
      </c>
      <c r="L30" s="126">
        <f t="shared" si="2"/>
        <v>0.59554471349539939</v>
      </c>
      <c r="O30" s="2"/>
      <c r="P30" s="2"/>
      <c r="Q30" s="2"/>
      <c r="R30" s="2"/>
    </row>
    <row r="31" spans="2:18" x14ac:dyDescent="0.3">
      <c r="B31" s="124" t="s">
        <v>370</v>
      </c>
      <c r="C31" s="125">
        <v>53847099</v>
      </c>
      <c r="D31" s="126">
        <f t="shared" si="0"/>
        <v>2.1020231713902651</v>
      </c>
      <c r="F31" s="124" t="s">
        <v>267</v>
      </c>
      <c r="G31" s="125">
        <v>14672300.25</v>
      </c>
      <c r="H31" s="126">
        <f t="shared" si="1"/>
        <v>0.57276094118079013</v>
      </c>
      <c r="J31" s="124" t="s">
        <v>267</v>
      </c>
      <c r="K31" s="125">
        <v>14672300.25</v>
      </c>
      <c r="L31" s="126">
        <f t="shared" si="2"/>
        <v>0.57276094118079046</v>
      </c>
      <c r="O31" s="2"/>
      <c r="P31" s="2"/>
      <c r="Q31" s="2"/>
      <c r="R31" s="2"/>
    </row>
    <row r="32" spans="2:18" x14ac:dyDescent="0.3">
      <c r="B32" s="124" t="s">
        <v>277</v>
      </c>
      <c r="C32" s="125">
        <v>52109324</v>
      </c>
      <c r="D32" s="126">
        <f t="shared" si="0"/>
        <v>2.0341858433911701</v>
      </c>
      <c r="F32" s="124" t="s">
        <v>279</v>
      </c>
      <c r="G32" s="125">
        <v>14271041</v>
      </c>
      <c r="H32" s="126">
        <f t="shared" si="1"/>
        <v>0.55709702878999112</v>
      </c>
      <c r="J32" s="124" t="s">
        <v>270</v>
      </c>
      <c r="K32" s="125">
        <v>14450854.333333332</v>
      </c>
      <c r="L32" s="126">
        <f t="shared" si="2"/>
        <v>0.56411638173956424</v>
      </c>
      <c r="O32" s="2"/>
      <c r="P32" s="2"/>
      <c r="Q32" s="2"/>
      <c r="R32" s="2"/>
    </row>
    <row r="33" spans="2:18" x14ac:dyDescent="0.3">
      <c r="B33" s="124" t="s">
        <v>292</v>
      </c>
      <c r="C33" s="125">
        <v>50149928</v>
      </c>
      <c r="D33" s="126">
        <f t="shared" si="0"/>
        <v>1.9576971212423799</v>
      </c>
      <c r="F33" s="124" t="s">
        <v>275</v>
      </c>
      <c r="G33" s="125">
        <v>14213155.75</v>
      </c>
      <c r="H33" s="126">
        <f t="shared" si="1"/>
        <v>0.55483736877039158</v>
      </c>
      <c r="J33" s="124" t="s">
        <v>279</v>
      </c>
      <c r="K33" s="125">
        <v>14271041</v>
      </c>
      <c r="L33" s="126">
        <f t="shared" si="2"/>
        <v>0.55709702878999146</v>
      </c>
      <c r="O33" s="2"/>
      <c r="P33" s="2"/>
      <c r="Q33" s="2"/>
      <c r="R33" s="2"/>
    </row>
    <row r="34" spans="2:18" x14ac:dyDescent="0.3">
      <c r="B34" s="124" t="s">
        <v>308</v>
      </c>
      <c r="C34" s="125">
        <v>49028270</v>
      </c>
      <c r="D34" s="126">
        <f t="shared" si="0"/>
        <v>1.9139110835511897</v>
      </c>
      <c r="F34" s="124" t="s">
        <v>291</v>
      </c>
      <c r="G34" s="125">
        <v>14059432</v>
      </c>
      <c r="H34" s="126">
        <f t="shared" si="1"/>
        <v>0.54883647196269159</v>
      </c>
      <c r="J34" s="124" t="s">
        <v>291</v>
      </c>
      <c r="K34" s="125">
        <v>14059432</v>
      </c>
      <c r="L34" s="126">
        <f t="shared" si="2"/>
        <v>0.54883647196269192</v>
      </c>
      <c r="O34" s="2"/>
      <c r="P34" s="118"/>
      <c r="Q34" s="122"/>
      <c r="R34" s="2"/>
    </row>
    <row r="35" spans="2:18" x14ac:dyDescent="0.3">
      <c r="B35" s="124" t="s">
        <v>291</v>
      </c>
      <c r="C35" s="125">
        <v>48408698</v>
      </c>
      <c r="D35" s="126">
        <f t="shared" si="0"/>
        <v>1.8897249207953351</v>
      </c>
      <c r="F35" s="124" t="s">
        <v>289</v>
      </c>
      <c r="G35" s="125">
        <v>13830867.416666664</v>
      </c>
      <c r="H35" s="126">
        <f t="shared" si="1"/>
        <v>0.53991402192827409</v>
      </c>
      <c r="J35" s="124" t="s">
        <v>289</v>
      </c>
      <c r="K35" s="125">
        <v>13830867.416666664</v>
      </c>
      <c r="L35" s="126">
        <f t="shared" si="2"/>
        <v>0.53991402192827442</v>
      </c>
      <c r="O35" s="2"/>
      <c r="P35" s="118"/>
      <c r="Q35" s="122"/>
      <c r="R35" s="2"/>
    </row>
    <row r="36" spans="2:18" x14ac:dyDescent="0.3">
      <c r="B36" s="124" t="s">
        <v>289</v>
      </c>
      <c r="C36" s="125">
        <v>47368509</v>
      </c>
      <c r="D36" s="126">
        <f t="shared" si="0"/>
        <v>1.8491191793305024</v>
      </c>
      <c r="F36" s="124" t="s">
        <v>370</v>
      </c>
      <c r="G36" s="125">
        <v>13461774.75</v>
      </c>
      <c r="H36" s="126">
        <f t="shared" si="1"/>
        <v>0.52550579284756627</v>
      </c>
      <c r="J36" s="124" t="s">
        <v>313</v>
      </c>
      <c r="K36" s="125">
        <v>13602909.166666666</v>
      </c>
      <c r="L36" s="126">
        <f t="shared" si="2"/>
        <v>0.53101524126026534</v>
      </c>
      <c r="O36" s="2"/>
      <c r="P36" s="118"/>
      <c r="Q36" s="122"/>
      <c r="R36" s="2"/>
    </row>
    <row r="37" spans="2:18" x14ac:dyDescent="0.3">
      <c r="B37" s="124" t="s">
        <v>297</v>
      </c>
      <c r="C37" s="125">
        <v>46133106</v>
      </c>
      <c r="D37" s="126">
        <f t="shared" si="0"/>
        <v>1.8008928908167041</v>
      </c>
      <c r="F37" s="124" t="s">
        <v>301</v>
      </c>
      <c r="G37" s="125">
        <v>12972601.25</v>
      </c>
      <c r="H37" s="126">
        <f t="shared" si="1"/>
        <v>0.50640998172819518</v>
      </c>
      <c r="J37" s="124" t="s">
        <v>370</v>
      </c>
      <c r="K37" s="125">
        <v>13461774.75</v>
      </c>
      <c r="L37" s="126">
        <f t="shared" si="2"/>
        <v>0.5255057928475666</v>
      </c>
      <c r="O37" s="2"/>
      <c r="P37" s="2"/>
      <c r="Q37" s="2"/>
      <c r="R37" s="2"/>
    </row>
    <row r="38" spans="2:18" x14ac:dyDescent="0.3">
      <c r="B38" s="124" t="s">
        <v>313</v>
      </c>
      <c r="C38" s="125">
        <v>44131753</v>
      </c>
      <c r="D38" s="126">
        <f t="shared" si="0"/>
        <v>1.7227662979591871</v>
      </c>
      <c r="F38" s="124" t="s">
        <v>278</v>
      </c>
      <c r="G38" s="125">
        <v>12688529.25</v>
      </c>
      <c r="H38" s="126">
        <f t="shared" si="1"/>
        <v>0.49532069488763253</v>
      </c>
      <c r="J38" s="124" t="s">
        <v>301</v>
      </c>
      <c r="K38" s="125">
        <v>12972601.25</v>
      </c>
      <c r="L38" s="126">
        <f t="shared" si="2"/>
        <v>0.50640998172819551</v>
      </c>
      <c r="O38" s="2"/>
      <c r="P38" s="118"/>
      <c r="Q38" s="2"/>
      <c r="R38" s="2"/>
    </row>
    <row r="39" spans="2:18" x14ac:dyDescent="0.3">
      <c r="B39" s="124" t="s">
        <v>270</v>
      </c>
      <c r="C39" s="125">
        <v>43352563</v>
      </c>
      <c r="D39" s="126">
        <f t="shared" si="0"/>
        <v>1.6923491452186916</v>
      </c>
      <c r="F39" s="124" t="s">
        <v>271</v>
      </c>
      <c r="G39" s="125">
        <v>12572958.666666666</v>
      </c>
      <c r="H39" s="126">
        <f t="shared" si="1"/>
        <v>0.49080917897295429</v>
      </c>
      <c r="J39" s="124" t="s">
        <v>278</v>
      </c>
      <c r="K39" s="125">
        <v>12688529.25</v>
      </c>
      <c r="L39" s="126">
        <f t="shared" si="2"/>
        <v>0.49532069488763281</v>
      </c>
      <c r="O39" s="2"/>
      <c r="P39" s="118"/>
      <c r="Q39" s="122"/>
      <c r="R39" s="2"/>
    </row>
    <row r="40" spans="2:18" x14ac:dyDescent="0.3">
      <c r="B40" s="124" t="s">
        <v>273</v>
      </c>
      <c r="C40" s="125">
        <v>43049389</v>
      </c>
      <c r="D40" s="126">
        <f t="shared" si="0"/>
        <v>1.6805141757440485</v>
      </c>
      <c r="F40" s="124" t="s">
        <v>308</v>
      </c>
      <c r="G40" s="125">
        <v>12257067.5</v>
      </c>
      <c r="H40" s="126">
        <f t="shared" si="1"/>
        <v>0.47847777088779753</v>
      </c>
      <c r="J40" s="124" t="s">
        <v>271</v>
      </c>
      <c r="K40" s="125">
        <v>12572958.666666666</v>
      </c>
      <c r="L40" s="126">
        <f t="shared" si="2"/>
        <v>0.49080917897295456</v>
      </c>
      <c r="O40" s="2"/>
      <c r="P40" s="118"/>
      <c r="Q40" s="122"/>
      <c r="R40" s="2"/>
    </row>
    <row r="41" spans="2:18" x14ac:dyDescent="0.3">
      <c r="B41" s="124" t="s">
        <v>274</v>
      </c>
      <c r="C41" s="125">
        <v>42946716</v>
      </c>
      <c r="D41" s="126">
        <f t="shared" si="0"/>
        <v>1.6765061413450897</v>
      </c>
      <c r="F41" s="124" t="s">
        <v>297</v>
      </c>
      <c r="G41" s="125">
        <v>11533276.5</v>
      </c>
      <c r="H41" s="126">
        <f t="shared" si="1"/>
        <v>0.45022322270417614</v>
      </c>
      <c r="J41" s="124" t="s">
        <v>308</v>
      </c>
      <c r="K41" s="125">
        <v>12257067.5</v>
      </c>
      <c r="L41" s="126">
        <f t="shared" si="2"/>
        <v>0.47847777088779775</v>
      </c>
      <c r="O41" s="2"/>
      <c r="P41" s="118"/>
      <c r="Q41" s="122"/>
      <c r="R41" s="2"/>
    </row>
    <row r="42" spans="2:18" x14ac:dyDescent="0.3">
      <c r="B42" s="124" t="s">
        <v>279</v>
      </c>
      <c r="C42" s="125">
        <v>42813123</v>
      </c>
      <c r="D42" s="126">
        <f t="shared" si="0"/>
        <v>1.671291086369973</v>
      </c>
      <c r="F42" s="124" t="s">
        <v>313</v>
      </c>
      <c r="G42" s="125">
        <v>11032938.25</v>
      </c>
      <c r="H42" s="126">
        <f t="shared" si="1"/>
        <v>0.43069157448979678</v>
      </c>
      <c r="J42" s="124" t="s">
        <v>297</v>
      </c>
      <c r="K42" s="125">
        <v>11533276.5</v>
      </c>
      <c r="L42" s="126">
        <f t="shared" si="2"/>
        <v>0.45022322270417642</v>
      </c>
      <c r="O42" s="2"/>
      <c r="P42" s="2"/>
      <c r="Q42" s="2"/>
      <c r="R42" s="2"/>
    </row>
    <row r="43" spans="2:18" x14ac:dyDescent="0.3">
      <c r="B43" s="124" t="s">
        <v>301</v>
      </c>
      <c r="C43" s="125">
        <v>41512873</v>
      </c>
      <c r="D43" s="126">
        <f t="shared" si="0"/>
        <v>1.6205333727817222</v>
      </c>
      <c r="F43" s="124" t="s">
        <v>270</v>
      </c>
      <c r="G43" s="125">
        <v>10838140.75</v>
      </c>
      <c r="H43" s="126">
        <f t="shared" si="1"/>
        <v>0.42308728630467296</v>
      </c>
      <c r="J43" s="124" t="s">
        <v>299</v>
      </c>
      <c r="K43" s="125">
        <v>10297034.5</v>
      </c>
      <c r="L43" s="126">
        <f t="shared" si="2"/>
        <v>0.40196418224136804</v>
      </c>
      <c r="O43" s="2"/>
      <c r="P43" s="2"/>
      <c r="Q43" s="2"/>
      <c r="R43" s="2"/>
    </row>
    <row r="44" spans="2:18" x14ac:dyDescent="0.3">
      <c r="B44" s="124" t="s">
        <v>299</v>
      </c>
      <c r="C44" s="125">
        <v>41188138</v>
      </c>
      <c r="D44" s="126">
        <f t="shared" si="0"/>
        <v>1.6078567289654708</v>
      </c>
      <c r="F44" s="124" t="s">
        <v>273</v>
      </c>
      <c r="G44" s="125">
        <v>10762347.25</v>
      </c>
      <c r="H44" s="126">
        <f t="shared" si="1"/>
        <v>0.42012854393601218</v>
      </c>
      <c r="J44" s="124" t="s">
        <v>287</v>
      </c>
      <c r="K44" s="125">
        <v>10107868.25</v>
      </c>
      <c r="L44" s="126">
        <f t="shared" si="2"/>
        <v>0.39457972053164803</v>
      </c>
      <c r="O44" s="2"/>
      <c r="P44" s="2"/>
      <c r="Q44" s="2"/>
      <c r="R44" s="2"/>
    </row>
    <row r="45" spans="2:18" x14ac:dyDescent="0.3">
      <c r="B45" s="124" t="s">
        <v>287</v>
      </c>
      <c r="C45" s="125">
        <v>40431473</v>
      </c>
      <c r="D45" s="126">
        <f t="shared" si="0"/>
        <v>1.578318882126591</v>
      </c>
      <c r="F45" s="124" t="s">
        <v>274</v>
      </c>
      <c r="G45" s="125">
        <v>10736679</v>
      </c>
      <c r="H45" s="126">
        <f t="shared" si="1"/>
        <v>0.41912653533627248</v>
      </c>
      <c r="J45" s="124" t="s">
        <v>334</v>
      </c>
      <c r="K45" s="125">
        <v>9094041.416666666</v>
      </c>
      <c r="L45" s="126">
        <f t="shared" si="2"/>
        <v>0.35500307601373465</v>
      </c>
      <c r="O45" s="2"/>
      <c r="P45" s="2"/>
      <c r="Q45" s="2"/>
      <c r="R45" s="2"/>
    </row>
    <row r="46" spans="2:18" x14ac:dyDescent="0.3">
      <c r="B46" s="124" t="s">
        <v>278</v>
      </c>
      <c r="C46" s="125">
        <v>39268318</v>
      </c>
      <c r="D46" s="126">
        <f t="shared" si="0"/>
        <v>1.5329129306951415</v>
      </c>
      <c r="F46" s="124" t="s">
        <v>299</v>
      </c>
      <c r="G46" s="125">
        <v>10297034.5</v>
      </c>
      <c r="H46" s="126">
        <f t="shared" si="1"/>
        <v>0.40196418224136782</v>
      </c>
      <c r="J46" s="124" t="s">
        <v>320</v>
      </c>
      <c r="K46" s="125">
        <v>8988064</v>
      </c>
      <c r="L46" s="126">
        <f t="shared" si="2"/>
        <v>0.35086604747153943</v>
      </c>
      <c r="O46" s="2"/>
      <c r="P46" s="2"/>
      <c r="Q46" s="2"/>
      <c r="R46" s="2"/>
    </row>
    <row r="47" spans="2:18" x14ac:dyDescent="0.3">
      <c r="B47" s="124" t="s">
        <v>271</v>
      </c>
      <c r="C47" s="125">
        <v>37718876</v>
      </c>
      <c r="D47" s="126">
        <f t="shared" si="0"/>
        <v>1.4724275369188626</v>
      </c>
      <c r="F47" s="124" t="s">
        <v>287</v>
      </c>
      <c r="G47" s="125">
        <v>10107868.25</v>
      </c>
      <c r="H47" s="126">
        <f t="shared" si="1"/>
        <v>0.39457972053164775</v>
      </c>
      <c r="J47" s="124" t="s">
        <v>306</v>
      </c>
      <c r="K47" s="125">
        <v>8960507.166666666</v>
      </c>
      <c r="L47" s="126">
        <f t="shared" si="2"/>
        <v>0.34979031445578668</v>
      </c>
      <c r="O47" s="2"/>
      <c r="P47" s="2"/>
      <c r="Q47" s="2"/>
      <c r="R47" s="2"/>
    </row>
    <row r="48" spans="2:18" x14ac:dyDescent="0.3">
      <c r="B48" s="124" t="s">
        <v>312</v>
      </c>
      <c r="C48" s="125">
        <v>36956285</v>
      </c>
      <c r="D48" s="126">
        <f t="shared" si="0"/>
        <v>1.4426583574818483</v>
      </c>
      <c r="F48" s="124" t="s">
        <v>312</v>
      </c>
      <c r="G48" s="125">
        <v>10098377</v>
      </c>
      <c r="H48" s="126">
        <f t="shared" si="1"/>
        <v>0.39420921166866418</v>
      </c>
      <c r="J48" s="124" t="s">
        <v>322</v>
      </c>
      <c r="K48" s="125">
        <v>8673182.75</v>
      </c>
      <c r="L48" s="126">
        <f t="shared" si="2"/>
        <v>0.33857406339016244</v>
      </c>
      <c r="O48" s="2"/>
      <c r="P48" s="2"/>
      <c r="Q48" s="2"/>
      <c r="R48" s="2"/>
    </row>
    <row r="49" spans="2:18" x14ac:dyDescent="0.3">
      <c r="B49" s="124" t="s">
        <v>272</v>
      </c>
      <c r="C49" s="125">
        <v>36034193</v>
      </c>
      <c r="D49" s="126">
        <f t="shared" si="0"/>
        <v>1.406662755376086</v>
      </c>
      <c r="F49" s="124" t="s">
        <v>272</v>
      </c>
      <c r="G49" s="125">
        <v>9008548.25</v>
      </c>
      <c r="H49" s="126">
        <f t="shared" si="1"/>
        <v>0.35166568884402155</v>
      </c>
      <c r="J49" s="124" t="s">
        <v>300</v>
      </c>
      <c r="K49" s="125">
        <v>8623022.75</v>
      </c>
      <c r="L49" s="126">
        <f t="shared" si="2"/>
        <v>0.3366159730893844</v>
      </c>
      <c r="O49" s="2"/>
      <c r="P49" s="2"/>
      <c r="Q49" s="2"/>
      <c r="R49" s="2"/>
    </row>
    <row r="50" spans="2:18" x14ac:dyDescent="0.3">
      <c r="B50" s="124" t="s">
        <v>320</v>
      </c>
      <c r="C50" s="125">
        <v>35952256</v>
      </c>
      <c r="D50" s="126">
        <f t="shared" si="0"/>
        <v>1.4034641898861566</v>
      </c>
      <c r="F50" s="124" t="s">
        <v>320</v>
      </c>
      <c r="G50" s="125">
        <v>8988064</v>
      </c>
      <c r="H50" s="126">
        <f t="shared" si="1"/>
        <v>0.35086604747153921</v>
      </c>
      <c r="J50" s="124" t="s">
        <v>288</v>
      </c>
      <c r="K50" s="125">
        <v>8267075.083333333</v>
      </c>
      <c r="L50" s="126">
        <f t="shared" si="2"/>
        <v>0.32272088390109527</v>
      </c>
      <c r="O50" s="2"/>
      <c r="P50" s="2"/>
      <c r="Q50" s="2"/>
      <c r="R50" s="2"/>
    </row>
    <row r="51" spans="2:18" x14ac:dyDescent="0.3">
      <c r="B51" s="124" t="s">
        <v>300</v>
      </c>
      <c r="C51" s="125">
        <v>34492091</v>
      </c>
      <c r="D51" s="126">
        <f t="shared" si="0"/>
        <v>1.3464638923575365</v>
      </c>
      <c r="F51" s="124" t="s">
        <v>306</v>
      </c>
      <c r="G51" s="125">
        <v>8960507.166666666</v>
      </c>
      <c r="H51" s="126">
        <f t="shared" si="1"/>
        <v>0.34979031445578651</v>
      </c>
      <c r="J51" s="124" t="s">
        <v>298</v>
      </c>
      <c r="K51" s="125">
        <v>8175679.666666666</v>
      </c>
      <c r="L51" s="126">
        <f t="shared" si="2"/>
        <v>0.3191530912593375</v>
      </c>
      <c r="O51" s="2"/>
      <c r="P51" s="2"/>
      <c r="Q51" s="2"/>
      <c r="R51" s="2"/>
    </row>
    <row r="52" spans="2:18" x14ac:dyDescent="0.3">
      <c r="B52" s="124" t="s">
        <v>306</v>
      </c>
      <c r="C52" s="125">
        <v>33423710</v>
      </c>
      <c r="D52" s="126">
        <f t="shared" si="0"/>
        <v>1.3047576229469393</v>
      </c>
      <c r="F52" s="124" t="s">
        <v>322</v>
      </c>
      <c r="G52" s="125">
        <v>8673182.75</v>
      </c>
      <c r="H52" s="126">
        <f t="shared" si="1"/>
        <v>0.33857406339016227</v>
      </c>
      <c r="J52" s="124" t="s">
        <v>302</v>
      </c>
      <c r="K52" s="125">
        <v>8134632.666666666</v>
      </c>
      <c r="L52" s="126">
        <f t="shared" si="2"/>
        <v>0.31755074411866696</v>
      </c>
      <c r="O52" s="2"/>
      <c r="P52" s="2"/>
      <c r="Q52" s="2"/>
      <c r="R52" s="2"/>
    </row>
    <row r="53" spans="2:18" x14ac:dyDescent="0.3">
      <c r="B53" s="124" t="s">
        <v>334</v>
      </c>
      <c r="C53" s="125">
        <v>30819349</v>
      </c>
      <c r="D53" s="126">
        <f t="shared" si="0"/>
        <v>1.2030914743459697</v>
      </c>
      <c r="F53" s="124" t="s">
        <v>300</v>
      </c>
      <c r="G53" s="125">
        <v>8623022.75</v>
      </c>
      <c r="H53" s="126">
        <f t="shared" si="1"/>
        <v>0.33661597308938418</v>
      </c>
      <c r="J53" s="124" t="s">
        <v>290</v>
      </c>
      <c r="K53" s="125">
        <v>7832175.666666666</v>
      </c>
      <c r="L53" s="126">
        <f t="shared" si="2"/>
        <v>0.30574376409270143</v>
      </c>
      <c r="O53" s="2"/>
      <c r="P53" s="2"/>
      <c r="Q53" s="2"/>
      <c r="R53" s="2"/>
    </row>
    <row r="54" spans="2:18" x14ac:dyDescent="0.3">
      <c r="B54" s="124" t="s">
        <v>322</v>
      </c>
      <c r="C54" s="125">
        <v>30806159</v>
      </c>
      <c r="D54" s="126">
        <f t="shared" si="0"/>
        <v>1.2025765777935919</v>
      </c>
      <c r="F54" s="124" t="s">
        <v>334</v>
      </c>
      <c r="G54" s="125">
        <v>8557794.0833333321</v>
      </c>
      <c r="H54" s="126">
        <f t="shared" si="1"/>
        <v>0.3340696489360212</v>
      </c>
      <c r="J54" s="124" t="s">
        <v>311</v>
      </c>
      <c r="K54" s="125">
        <v>7372384.083333333</v>
      </c>
      <c r="L54" s="126">
        <f t="shared" si="2"/>
        <v>0.28779493156270974</v>
      </c>
      <c r="O54" s="2"/>
      <c r="P54" s="2"/>
      <c r="Q54" s="2"/>
      <c r="R54" s="2"/>
    </row>
    <row r="55" spans="2:18" x14ac:dyDescent="0.3">
      <c r="B55" s="124" t="s">
        <v>288</v>
      </c>
      <c r="C55" s="125">
        <v>30677132</v>
      </c>
      <c r="D55" s="126">
        <f t="shared" si="0"/>
        <v>1.197539765248965</v>
      </c>
      <c r="F55" s="124" t="s">
        <v>288</v>
      </c>
      <c r="G55" s="125">
        <v>8267075.083333333</v>
      </c>
      <c r="H55" s="126">
        <f t="shared" si="1"/>
        <v>0.3227208839010951</v>
      </c>
      <c r="J55" s="124" t="s">
        <v>285</v>
      </c>
      <c r="K55" s="125">
        <v>7254289.75</v>
      </c>
      <c r="L55" s="126">
        <f t="shared" si="2"/>
        <v>0.28318489630200694</v>
      </c>
      <c r="O55" s="2"/>
      <c r="P55" s="2"/>
      <c r="Q55" s="2"/>
      <c r="R55" s="2"/>
    </row>
    <row r="56" spans="2:18" x14ac:dyDescent="0.3">
      <c r="B56" s="124" t="s">
        <v>285</v>
      </c>
      <c r="C56" s="125">
        <v>29017159</v>
      </c>
      <c r="D56" s="126">
        <f t="shared" si="0"/>
        <v>1.1327395852080269</v>
      </c>
      <c r="F56" s="124" t="s">
        <v>302</v>
      </c>
      <c r="G56" s="125">
        <v>8134632.666666666</v>
      </c>
      <c r="H56" s="126">
        <f t="shared" si="1"/>
        <v>0.31755074411866674</v>
      </c>
      <c r="J56" s="124" t="s">
        <v>332</v>
      </c>
      <c r="K56" s="125">
        <v>6833712.5</v>
      </c>
      <c r="L56" s="126">
        <f t="shared" si="2"/>
        <v>0.26676686930932542</v>
      </c>
      <c r="O56" s="2"/>
      <c r="P56" s="2"/>
      <c r="Q56" s="2"/>
      <c r="R56" s="2"/>
    </row>
    <row r="57" spans="2:18" x14ac:dyDescent="0.3">
      <c r="B57" s="124" t="s">
        <v>333</v>
      </c>
      <c r="C57" s="125">
        <v>25188104</v>
      </c>
      <c r="D57" s="126">
        <f t="shared" si="0"/>
        <v>0.98326519412657332</v>
      </c>
      <c r="F57" s="124" t="s">
        <v>298</v>
      </c>
      <c r="G57" s="125">
        <v>7639432.333333333</v>
      </c>
      <c r="H57" s="126">
        <f t="shared" si="1"/>
        <v>0.2982196641816241</v>
      </c>
      <c r="J57" s="124" t="s">
        <v>333</v>
      </c>
      <c r="K57" s="125">
        <v>6750534.166666666</v>
      </c>
      <c r="L57" s="126">
        <f t="shared" si="2"/>
        <v>0.26351984602912432</v>
      </c>
      <c r="O57" s="2"/>
      <c r="P57" s="2"/>
      <c r="Q57" s="2"/>
      <c r="R57" s="2"/>
    </row>
    <row r="58" spans="2:18" x14ac:dyDescent="0.3">
      <c r="B58" s="124" t="s">
        <v>311</v>
      </c>
      <c r="C58" s="125">
        <v>24953616</v>
      </c>
      <c r="D58" s="126">
        <f t="shared" si="0"/>
        <v>0.9741115123393157</v>
      </c>
      <c r="F58" s="124" t="s">
        <v>285</v>
      </c>
      <c r="G58" s="125">
        <v>7254289.75</v>
      </c>
      <c r="H58" s="126">
        <f t="shared" si="1"/>
        <v>0.28318489630200677</v>
      </c>
      <c r="J58" s="124" t="s">
        <v>319</v>
      </c>
      <c r="K58" s="125">
        <v>6747333.666666666</v>
      </c>
      <c r="L58" s="126">
        <f t="shared" si="2"/>
        <v>0.26339490846916341</v>
      </c>
      <c r="O58" s="2"/>
      <c r="P58" s="2"/>
      <c r="Q58" s="2"/>
      <c r="R58" s="2"/>
    </row>
    <row r="59" spans="2:18" x14ac:dyDescent="0.3">
      <c r="B59" s="124" t="s">
        <v>298</v>
      </c>
      <c r="C59" s="125">
        <v>24527039</v>
      </c>
      <c r="D59" s="126">
        <f t="shared" si="0"/>
        <v>0.95745927377801177</v>
      </c>
      <c r="F59" s="124" t="s">
        <v>333</v>
      </c>
      <c r="G59" s="125">
        <v>6750534.166666666</v>
      </c>
      <c r="H59" s="126">
        <f t="shared" si="1"/>
        <v>0.26351984602912421</v>
      </c>
      <c r="J59" s="124" t="s">
        <v>315</v>
      </c>
      <c r="K59" s="125">
        <v>6587481.666666666</v>
      </c>
      <c r="L59" s="126">
        <f t="shared" si="2"/>
        <v>0.25715478385273649</v>
      </c>
      <c r="O59" s="2"/>
      <c r="P59" s="2"/>
      <c r="Q59" s="2"/>
      <c r="R59" s="2"/>
    </row>
    <row r="60" spans="2:18" x14ac:dyDescent="0.3">
      <c r="B60" s="124" t="s">
        <v>302</v>
      </c>
      <c r="C60" s="125">
        <v>24403898</v>
      </c>
      <c r="D60" s="126">
        <f t="shared" si="0"/>
        <v>0.95265223235600005</v>
      </c>
      <c r="F60" s="124" t="s">
        <v>319</v>
      </c>
      <c r="G60" s="125">
        <v>6747333.666666666</v>
      </c>
      <c r="H60" s="126">
        <f t="shared" si="1"/>
        <v>0.26339490846916325</v>
      </c>
      <c r="J60" s="124" t="s">
        <v>303</v>
      </c>
      <c r="K60" s="125">
        <v>5563792.333333333</v>
      </c>
      <c r="L60" s="126">
        <f t="shared" si="2"/>
        <v>0.21719313802717921</v>
      </c>
      <c r="O60" s="2"/>
      <c r="P60" s="2"/>
      <c r="Q60" s="2"/>
      <c r="R60" s="2"/>
    </row>
    <row r="61" spans="2:18" x14ac:dyDescent="0.3">
      <c r="B61" s="124" t="s">
        <v>290</v>
      </c>
      <c r="C61" s="125">
        <v>23496527</v>
      </c>
      <c r="D61" s="126">
        <f t="shared" si="0"/>
        <v>0.91723129227810374</v>
      </c>
      <c r="F61" s="124" t="s">
        <v>311</v>
      </c>
      <c r="G61" s="125">
        <v>6238404</v>
      </c>
      <c r="H61" s="126">
        <f t="shared" si="1"/>
        <v>0.24352787808482895</v>
      </c>
      <c r="J61" s="124" t="s">
        <v>294</v>
      </c>
      <c r="K61" s="125">
        <v>5555372</v>
      </c>
      <c r="L61" s="126">
        <f t="shared" si="2"/>
        <v>0.21686443441814177</v>
      </c>
      <c r="O61" s="2"/>
      <c r="P61" s="2"/>
      <c r="Q61" s="2"/>
      <c r="R61" s="2"/>
    </row>
    <row r="62" spans="2:18" x14ac:dyDescent="0.3">
      <c r="B62" s="124" t="s">
        <v>319</v>
      </c>
      <c r="C62" s="125">
        <v>23168646</v>
      </c>
      <c r="D62" s="126">
        <f t="shared" si="0"/>
        <v>0.90443183841228614</v>
      </c>
      <c r="F62" s="124" t="s">
        <v>290</v>
      </c>
      <c r="G62" s="125">
        <v>5874131.75</v>
      </c>
      <c r="H62" s="126">
        <f t="shared" si="1"/>
        <v>0.22930782306952599</v>
      </c>
      <c r="J62" s="124" t="s">
        <v>295</v>
      </c>
      <c r="K62" s="125">
        <v>5400165.5</v>
      </c>
      <c r="L62" s="126">
        <f t="shared" si="2"/>
        <v>0.21080565566479831</v>
      </c>
      <c r="O62" s="2"/>
      <c r="P62" s="2"/>
      <c r="Q62" s="2"/>
      <c r="R62" s="2"/>
    </row>
    <row r="63" spans="2:18" x14ac:dyDescent="0.3">
      <c r="B63" s="124" t="s">
        <v>294</v>
      </c>
      <c r="C63" s="125">
        <v>22221488</v>
      </c>
      <c r="D63" s="126">
        <f t="shared" si="0"/>
        <v>0.8674577376725664</v>
      </c>
      <c r="F63" s="124" t="s">
        <v>303</v>
      </c>
      <c r="G63" s="125">
        <v>5563792.333333333</v>
      </c>
      <c r="H63" s="126">
        <f t="shared" si="1"/>
        <v>0.21719313802717907</v>
      </c>
      <c r="J63" s="124" t="s">
        <v>348</v>
      </c>
      <c r="K63" s="125">
        <v>5321630.666666666</v>
      </c>
      <c r="L63" s="126">
        <f t="shared" si="2"/>
        <v>0.2077399001739047</v>
      </c>
      <c r="O63" s="2"/>
      <c r="P63" s="2"/>
      <c r="Q63" s="2"/>
      <c r="R63" s="2"/>
    </row>
    <row r="64" spans="2:18" x14ac:dyDescent="0.3">
      <c r="B64" s="124" t="s">
        <v>315</v>
      </c>
      <c r="C64" s="125">
        <v>22216422</v>
      </c>
      <c r="D64" s="126">
        <f t="shared" si="0"/>
        <v>0.86725997679808986</v>
      </c>
      <c r="F64" s="124" t="s">
        <v>294</v>
      </c>
      <c r="G64" s="125">
        <v>5555372</v>
      </c>
      <c r="H64" s="126">
        <f t="shared" si="1"/>
        <v>0.21686443441814163</v>
      </c>
      <c r="J64" s="124" t="s">
        <v>331</v>
      </c>
      <c r="K64" s="125">
        <v>5155834.5</v>
      </c>
      <c r="L64" s="126">
        <f t="shared" si="2"/>
        <v>0.20126773378921209</v>
      </c>
      <c r="O64" s="2"/>
      <c r="P64" s="2"/>
      <c r="Q64" s="2"/>
      <c r="R64" s="2"/>
    </row>
    <row r="65" spans="2:18" x14ac:dyDescent="0.3">
      <c r="B65" s="124" t="s">
        <v>295</v>
      </c>
      <c r="C65" s="125">
        <v>21600662</v>
      </c>
      <c r="D65" s="126">
        <f t="shared" si="0"/>
        <v>0.84322262265919246</v>
      </c>
      <c r="F65" s="124" t="s">
        <v>315</v>
      </c>
      <c r="G65" s="125">
        <v>5554105.5</v>
      </c>
      <c r="H65" s="126">
        <f t="shared" si="1"/>
        <v>0.21681499419952252</v>
      </c>
      <c r="J65" s="124" t="s">
        <v>330</v>
      </c>
      <c r="K65" s="125">
        <v>5084504.5</v>
      </c>
      <c r="L65" s="126">
        <f t="shared" si="2"/>
        <v>0.19848323257002351</v>
      </c>
      <c r="O65" s="2"/>
      <c r="P65" s="2"/>
      <c r="Q65" s="2"/>
      <c r="R65" s="2"/>
    </row>
    <row r="66" spans="2:18" x14ac:dyDescent="0.3">
      <c r="B66" s="124" t="s">
        <v>330</v>
      </c>
      <c r="C66" s="125">
        <v>20338018</v>
      </c>
      <c r="D66" s="126">
        <f t="shared" si="0"/>
        <v>0.7939329302800936</v>
      </c>
      <c r="F66" s="124" t="s">
        <v>295</v>
      </c>
      <c r="G66" s="125">
        <v>5400165.5</v>
      </c>
      <c r="H66" s="126">
        <f t="shared" si="1"/>
        <v>0.21080565566479817</v>
      </c>
      <c r="J66" s="124" t="s">
        <v>318</v>
      </c>
      <c r="K66" s="125">
        <v>4727785.75</v>
      </c>
      <c r="L66" s="126">
        <f t="shared" si="2"/>
        <v>0.18455804268803244</v>
      </c>
      <c r="O66" s="2"/>
      <c r="P66" s="2"/>
      <c r="Q66" s="2"/>
      <c r="R66" s="2"/>
    </row>
    <row r="67" spans="2:18" x14ac:dyDescent="0.3">
      <c r="B67" s="124" t="s">
        <v>318</v>
      </c>
      <c r="C67" s="125">
        <v>18911143</v>
      </c>
      <c r="D67" s="126">
        <f t="shared" si="0"/>
        <v>0.73823217075212921</v>
      </c>
      <c r="F67" s="124" t="s">
        <v>332</v>
      </c>
      <c r="G67" s="125">
        <v>5115101</v>
      </c>
      <c r="H67" s="126">
        <f t="shared" si="1"/>
        <v>0.19967762471292125</v>
      </c>
      <c r="J67" s="124" t="s">
        <v>337</v>
      </c>
      <c r="K67" s="125">
        <v>4705229</v>
      </c>
      <c r="L67" s="126">
        <f t="shared" si="2"/>
        <v>0.18367749736522393</v>
      </c>
      <c r="O67" s="2"/>
      <c r="P67" s="2"/>
      <c r="Q67" s="2"/>
      <c r="R67" s="2"/>
    </row>
    <row r="68" spans="2:18" x14ac:dyDescent="0.3">
      <c r="B68" s="124" t="s">
        <v>303</v>
      </c>
      <c r="C68" s="125">
        <v>16691377</v>
      </c>
      <c r="D68" s="126">
        <f t="shared" ref="D68:D112" si="3">C68/$C$113*100</f>
        <v>0.65157941408153719</v>
      </c>
      <c r="F68" s="124" t="s">
        <v>330</v>
      </c>
      <c r="G68" s="125">
        <v>5084504.5</v>
      </c>
      <c r="H68" s="126">
        <f t="shared" ref="H68:H112" si="4">G68/SUM($G$3:$G$112)*100</f>
        <v>0.1984832325700234</v>
      </c>
      <c r="J68" s="124" t="s">
        <v>307</v>
      </c>
      <c r="K68" s="125">
        <v>4650063.333333333</v>
      </c>
      <c r="L68" s="126">
        <f t="shared" ref="L68:L106" si="5">K68/SUM($K$3:$K$112)*100</f>
        <v>0.18152400141554378</v>
      </c>
      <c r="O68" s="2"/>
      <c r="P68" s="2"/>
      <c r="Q68" s="2"/>
      <c r="R68" s="2"/>
    </row>
    <row r="69" spans="2:18" x14ac:dyDescent="0.3">
      <c r="B69" s="124" t="s">
        <v>284</v>
      </c>
      <c r="C69" s="125">
        <v>15812017</v>
      </c>
      <c r="D69" s="126">
        <f t="shared" si="3"/>
        <v>0.61725193627268171</v>
      </c>
      <c r="F69" s="124" t="s">
        <v>318</v>
      </c>
      <c r="G69" s="125">
        <v>4727785.75</v>
      </c>
      <c r="H69" s="126">
        <f t="shared" si="4"/>
        <v>0.18455804268803236</v>
      </c>
      <c r="J69" s="124" t="s">
        <v>309</v>
      </c>
      <c r="K69" s="125">
        <v>4535920.333333333</v>
      </c>
      <c r="L69" s="126">
        <f t="shared" si="5"/>
        <v>0.17706821391152244</v>
      </c>
      <c r="O69" s="2"/>
      <c r="P69" s="2"/>
      <c r="Q69" s="2"/>
      <c r="R69" s="2"/>
    </row>
    <row r="70" spans="2:18" x14ac:dyDescent="0.3">
      <c r="B70" s="124" t="s">
        <v>305</v>
      </c>
      <c r="C70" s="125">
        <v>15760834</v>
      </c>
      <c r="D70" s="126">
        <f t="shared" si="3"/>
        <v>0.61525391123550621</v>
      </c>
      <c r="F70" s="124" t="s">
        <v>337</v>
      </c>
      <c r="G70" s="125">
        <v>4705229</v>
      </c>
      <c r="H70" s="126">
        <f t="shared" si="4"/>
        <v>0.18367749736522382</v>
      </c>
      <c r="J70" s="124" t="s">
        <v>310</v>
      </c>
      <c r="K70" s="125">
        <v>4535920.333333333</v>
      </c>
      <c r="L70" s="126">
        <f t="shared" si="5"/>
        <v>0.17706821391152244</v>
      </c>
      <c r="O70" s="2"/>
      <c r="P70" s="2"/>
      <c r="Q70" s="2"/>
      <c r="R70" s="2"/>
    </row>
    <row r="71" spans="2:18" x14ac:dyDescent="0.3">
      <c r="B71" s="124" t="s">
        <v>332</v>
      </c>
      <c r="C71" s="125">
        <v>15345303</v>
      </c>
      <c r="D71" s="126">
        <f t="shared" si="3"/>
        <v>0.59903287413876372</v>
      </c>
      <c r="F71" s="124" t="s">
        <v>314</v>
      </c>
      <c r="G71" s="125">
        <v>4406417</v>
      </c>
      <c r="H71" s="126">
        <f t="shared" si="4"/>
        <v>0.17201280679592373</v>
      </c>
      <c r="J71" s="124" t="s">
        <v>351</v>
      </c>
      <c r="K71" s="125">
        <v>4431526.75</v>
      </c>
      <c r="L71" s="126">
        <f t="shared" si="5"/>
        <v>0.1729930132937301</v>
      </c>
      <c r="O71" s="2"/>
      <c r="P71" s="2"/>
      <c r="Q71" s="2"/>
      <c r="R71" s="2"/>
    </row>
    <row r="72" spans="2:18" x14ac:dyDescent="0.3">
      <c r="B72" s="124" t="s">
        <v>337</v>
      </c>
      <c r="C72" s="125">
        <v>14115687</v>
      </c>
      <c r="D72" s="126">
        <f t="shared" si="3"/>
        <v>0.55103249209567129</v>
      </c>
      <c r="F72" s="124" t="s">
        <v>317</v>
      </c>
      <c r="G72" s="125">
        <v>4063765.333333333</v>
      </c>
      <c r="H72" s="126">
        <f t="shared" si="4"/>
        <v>0.15863675207013755</v>
      </c>
      <c r="J72" s="124" t="s">
        <v>314</v>
      </c>
      <c r="K72" s="125">
        <v>4406417</v>
      </c>
      <c r="L72" s="126">
        <f t="shared" si="5"/>
        <v>0.17201280679592382</v>
      </c>
      <c r="O72" s="2"/>
      <c r="P72" s="2"/>
      <c r="Q72" s="2"/>
      <c r="R72" s="2"/>
    </row>
    <row r="73" spans="2:18" x14ac:dyDescent="0.3">
      <c r="B73" s="124" t="s">
        <v>307</v>
      </c>
      <c r="C73" s="125">
        <v>13950190</v>
      </c>
      <c r="D73" s="126">
        <f t="shared" si="3"/>
        <v>0.54457200424663099</v>
      </c>
      <c r="F73" s="124" t="s">
        <v>284</v>
      </c>
      <c r="G73" s="125">
        <v>3953004.25</v>
      </c>
      <c r="H73" s="126">
        <f t="shared" si="4"/>
        <v>0.15431298406817046</v>
      </c>
      <c r="J73" s="124" t="s">
        <v>284</v>
      </c>
      <c r="K73" s="125">
        <v>4405649.25</v>
      </c>
      <c r="L73" s="126">
        <f t="shared" si="5"/>
        <v>0.17198283622518176</v>
      </c>
      <c r="O73" s="2"/>
      <c r="P73" s="2"/>
      <c r="Q73" s="2"/>
      <c r="R73" s="2"/>
    </row>
    <row r="74" spans="2:18" x14ac:dyDescent="0.3">
      <c r="B74" s="124" t="s">
        <v>309</v>
      </c>
      <c r="C74" s="125">
        <v>13607761</v>
      </c>
      <c r="D74" s="126">
        <f t="shared" si="3"/>
        <v>0.53120464173456705</v>
      </c>
      <c r="F74" s="124" t="s">
        <v>305</v>
      </c>
      <c r="G74" s="125">
        <v>3940208.5</v>
      </c>
      <c r="H74" s="126">
        <f t="shared" si="4"/>
        <v>0.15381347780887658</v>
      </c>
      <c r="J74" s="124" t="s">
        <v>316</v>
      </c>
      <c r="K74" s="125">
        <v>4133504.6666666665</v>
      </c>
      <c r="L74" s="126">
        <f t="shared" si="5"/>
        <v>0.16135915861285549</v>
      </c>
      <c r="O74" s="2"/>
      <c r="P74" s="2"/>
      <c r="Q74" s="2"/>
      <c r="R74" s="2"/>
    </row>
    <row r="75" spans="2:18" x14ac:dyDescent="0.3">
      <c r="B75" s="124" t="s">
        <v>310</v>
      </c>
      <c r="C75" s="125">
        <v>13607761</v>
      </c>
      <c r="D75" s="126">
        <f t="shared" si="3"/>
        <v>0.53120464173456705</v>
      </c>
      <c r="F75" s="124" t="s">
        <v>321</v>
      </c>
      <c r="G75" s="125">
        <v>3886572</v>
      </c>
      <c r="H75" s="126">
        <f t="shared" si="4"/>
        <v>0.15171967576705675</v>
      </c>
      <c r="J75" s="124" t="s">
        <v>317</v>
      </c>
      <c r="K75" s="125">
        <v>4063765.333333333</v>
      </c>
      <c r="L75" s="126">
        <f t="shared" si="5"/>
        <v>0.15863675207013764</v>
      </c>
      <c r="O75" s="2"/>
      <c r="P75" s="2"/>
      <c r="Q75" s="2"/>
      <c r="R75" s="2"/>
    </row>
    <row r="76" spans="2:18" x14ac:dyDescent="0.3">
      <c r="B76" s="124" t="s">
        <v>314</v>
      </c>
      <c r="C76" s="125">
        <v>13219251</v>
      </c>
      <c r="D76" s="126">
        <f t="shared" si="3"/>
        <v>0.51603842038777115</v>
      </c>
      <c r="F76" s="124" t="s">
        <v>325</v>
      </c>
      <c r="G76" s="125">
        <v>3755663.6666666665</v>
      </c>
      <c r="H76" s="126">
        <f t="shared" si="4"/>
        <v>0.14660942182385459</v>
      </c>
      <c r="J76" s="124" t="s">
        <v>305</v>
      </c>
      <c r="K76" s="125">
        <v>3940208.5</v>
      </c>
      <c r="L76" s="126">
        <f t="shared" si="5"/>
        <v>0.15381347780887666</v>
      </c>
      <c r="O76" s="2"/>
      <c r="P76" s="2"/>
      <c r="Q76" s="2"/>
      <c r="R76" s="2"/>
    </row>
    <row r="77" spans="2:18" x14ac:dyDescent="0.3">
      <c r="B77" s="124" t="s">
        <v>348</v>
      </c>
      <c r="C77" s="125">
        <v>12457294</v>
      </c>
      <c r="D77" s="126">
        <f t="shared" si="3"/>
        <v>0.48629399033773235</v>
      </c>
      <c r="F77" s="124" t="s">
        <v>348</v>
      </c>
      <c r="G77" s="125">
        <v>3567831.6666666665</v>
      </c>
      <c r="H77" s="126">
        <f t="shared" si="4"/>
        <v>0.13927704508191391</v>
      </c>
      <c r="J77" s="124" t="s">
        <v>321</v>
      </c>
      <c r="K77" s="125">
        <v>3886572</v>
      </c>
      <c r="L77" s="126">
        <f t="shared" si="5"/>
        <v>0.15171967576705683</v>
      </c>
      <c r="O77" s="2"/>
      <c r="P77" s="2"/>
      <c r="Q77" s="2"/>
      <c r="R77" s="2"/>
    </row>
    <row r="78" spans="2:18" x14ac:dyDescent="0.3">
      <c r="B78" s="124" t="s">
        <v>316</v>
      </c>
      <c r="C78" s="125">
        <v>12400514</v>
      </c>
      <c r="D78" s="126">
        <f t="shared" si="3"/>
        <v>0.48407747583856614</v>
      </c>
      <c r="F78" s="124" t="s">
        <v>307</v>
      </c>
      <c r="G78" s="125">
        <v>3487547.5</v>
      </c>
      <c r="H78" s="126">
        <f t="shared" si="4"/>
        <v>0.13614300106165778</v>
      </c>
      <c r="J78" s="124" t="s">
        <v>323</v>
      </c>
      <c r="K78" s="125">
        <v>3803031.6666666665</v>
      </c>
      <c r="L78" s="126">
        <f t="shared" si="5"/>
        <v>0.14845852113340921</v>
      </c>
      <c r="O78" s="2"/>
      <c r="P78" s="2"/>
      <c r="Q78" s="2"/>
      <c r="R78" s="2"/>
    </row>
    <row r="79" spans="2:18" x14ac:dyDescent="0.3">
      <c r="B79" s="124" t="s">
        <v>317</v>
      </c>
      <c r="C79" s="125">
        <v>12191296</v>
      </c>
      <c r="D79" s="126">
        <f t="shared" si="3"/>
        <v>0.47591025621041255</v>
      </c>
      <c r="F79" s="124" t="s">
        <v>329</v>
      </c>
      <c r="G79" s="125">
        <v>3471251.333333333</v>
      </c>
      <c r="H79" s="126">
        <f t="shared" si="4"/>
        <v>0.13550684942908475</v>
      </c>
      <c r="J79" s="124" t="s">
        <v>324</v>
      </c>
      <c r="K79" s="125">
        <v>3803031.6666666665</v>
      </c>
      <c r="L79" s="126">
        <f t="shared" si="5"/>
        <v>0.14845852113340921</v>
      </c>
      <c r="O79" s="2"/>
      <c r="P79" s="2"/>
      <c r="Q79" s="2"/>
      <c r="R79" s="2"/>
    </row>
    <row r="80" spans="2:18" x14ac:dyDescent="0.3">
      <c r="B80" s="124" t="s">
        <v>321</v>
      </c>
      <c r="C80" s="125">
        <v>11659716</v>
      </c>
      <c r="D80" s="126">
        <f t="shared" si="3"/>
        <v>0.45515902730117019</v>
      </c>
      <c r="F80" s="124" t="s">
        <v>331</v>
      </c>
      <c r="G80" s="125">
        <v>3437223</v>
      </c>
      <c r="H80" s="126">
        <f t="shared" si="4"/>
        <v>0.134178489192808</v>
      </c>
      <c r="J80" s="124" t="s">
        <v>325</v>
      </c>
      <c r="K80" s="125">
        <v>3755663.6666666665</v>
      </c>
      <c r="L80" s="126">
        <f t="shared" si="5"/>
        <v>0.14660942182385467</v>
      </c>
      <c r="O80" s="2"/>
      <c r="P80" s="2"/>
      <c r="Q80" s="2"/>
      <c r="R80" s="2"/>
    </row>
    <row r="81" spans="2:18" x14ac:dyDescent="0.3">
      <c r="B81" s="124" t="s">
        <v>351</v>
      </c>
      <c r="C81" s="125">
        <v>11412670</v>
      </c>
      <c r="D81" s="126">
        <f t="shared" si="3"/>
        <v>0.4455151202747345</v>
      </c>
      <c r="F81" s="124" t="s">
        <v>309</v>
      </c>
      <c r="G81" s="125">
        <v>3401940.25</v>
      </c>
      <c r="H81" s="126">
        <f t="shared" si="4"/>
        <v>0.13280116043364176</v>
      </c>
      <c r="J81" s="124" t="s">
        <v>329</v>
      </c>
      <c r="K81" s="125">
        <v>3471251.333333333</v>
      </c>
      <c r="L81" s="126">
        <f t="shared" si="5"/>
        <v>0.13550684942908481</v>
      </c>
      <c r="O81" s="2"/>
      <c r="P81" s="2"/>
      <c r="Q81" s="2"/>
      <c r="R81" s="2"/>
    </row>
    <row r="82" spans="2:18" x14ac:dyDescent="0.3">
      <c r="B82" s="124" t="s">
        <v>323</v>
      </c>
      <c r="C82" s="125">
        <v>11409095</v>
      </c>
      <c r="D82" s="126">
        <f t="shared" si="3"/>
        <v>0.44537556340022727</v>
      </c>
      <c r="F82" s="124" t="s">
        <v>310</v>
      </c>
      <c r="G82" s="125">
        <v>3401940.25</v>
      </c>
      <c r="H82" s="126">
        <f t="shared" si="4"/>
        <v>0.13280116043364176</v>
      </c>
      <c r="J82" s="124" t="s">
        <v>338</v>
      </c>
      <c r="K82" s="125">
        <v>3117859</v>
      </c>
      <c r="L82" s="126">
        <f t="shared" si="5"/>
        <v>0.12171151250186542</v>
      </c>
      <c r="O82" s="2"/>
      <c r="P82" s="2"/>
      <c r="Q82" s="2"/>
      <c r="R82" s="2"/>
    </row>
    <row r="83" spans="2:18" x14ac:dyDescent="0.3">
      <c r="B83" s="124" t="s">
        <v>324</v>
      </c>
      <c r="C83" s="125">
        <v>11409095</v>
      </c>
      <c r="D83" s="126">
        <f t="shared" si="3"/>
        <v>0.44537556340022727</v>
      </c>
      <c r="F83" s="124" t="s">
        <v>351</v>
      </c>
      <c r="G83" s="125">
        <v>3379287.25</v>
      </c>
      <c r="H83" s="126">
        <f t="shared" si="4"/>
        <v>0.13191685781036575</v>
      </c>
      <c r="J83" s="124" t="s">
        <v>335</v>
      </c>
      <c r="K83" s="125">
        <v>2453977</v>
      </c>
      <c r="L83" s="126">
        <f t="shared" si="5"/>
        <v>9.5795625239881013E-2</v>
      </c>
      <c r="O83" s="2"/>
      <c r="P83" s="2"/>
      <c r="Q83" s="2"/>
      <c r="R83" s="2"/>
    </row>
    <row r="84" spans="2:18" x14ac:dyDescent="0.3">
      <c r="B84" s="124" t="s">
        <v>325</v>
      </c>
      <c r="C84" s="125">
        <v>11266991</v>
      </c>
      <c r="D84" s="126">
        <f t="shared" si="3"/>
        <v>0.43982826547156367</v>
      </c>
      <c r="F84" s="124" t="s">
        <v>338</v>
      </c>
      <c r="G84" s="125">
        <v>3117859</v>
      </c>
      <c r="H84" s="126">
        <f t="shared" si="4"/>
        <v>0.12171151250186533</v>
      </c>
      <c r="J84" s="124" t="s">
        <v>336</v>
      </c>
      <c r="K84" s="125">
        <v>2453977</v>
      </c>
      <c r="L84" s="126">
        <f t="shared" si="5"/>
        <v>9.5795625239881013E-2</v>
      </c>
      <c r="O84" s="2"/>
      <c r="P84" s="2"/>
      <c r="Q84" s="2"/>
      <c r="R84" s="2"/>
    </row>
    <row r="85" spans="2:18" x14ac:dyDescent="0.3">
      <c r="B85" s="124" t="s">
        <v>329</v>
      </c>
      <c r="C85" s="125">
        <v>10413754</v>
      </c>
      <c r="D85" s="126">
        <f t="shared" si="3"/>
        <v>0.4065205482872542</v>
      </c>
      <c r="F85" s="124" t="s">
        <v>316</v>
      </c>
      <c r="G85" s="125">
        <v>3100128.5</v>
      </c>
      <c r="H85" s="126">
        <f t="shared" si="4"/>
        <v>0.12101936895964156</v>
      </c>
      <c r="J85" s="124" t="s">
        <v>344</v>
      </c>
      <c r="K85" s="125">
        <v>2418318.6666666665</v>
      </c>
      <c r="L85" s="126">
        <f t="shared" si="5"/>
        <v>9.4403634876206552E-2</v>
      </c>
      <c r="O85" s="2"/>
      <c r="P85" s="2"/>
      <c r="Q85" s="2"/>
      <c r="R85" s="2"/>
    </row>
    <row r="86" spans="2:18" x14ac:dyDescent="0.3">
      <c r="B86" s="124" t="s">
        <v>331</v>
      </c>
      <c r="C86" s="125">
        <v>10311669</v>
      </c>
      <c r="D86" s="126">
        <f t="shared" si="3"/>
        <v>0.40253546757842384</v>
      </c>
      <c r="F86" s="124" t="s">
        <v>323</v>
      </c>
      <c r="G86" s="125">
        <v>2852273.75</v>
      </c>
      <c r="H86" s="126">
        <f t="shared" si="4"/>
        <v>0.11134389085005685</v>
      </c>
      <c r="J86" s="124" t="s">
        <v>339</v>
      </c>
      <c r="K86" s="125">
        <v>2296565.75</v>
      </c>
      <c r="L86" s="126">
        <f t="shared" si="5"/>
        <v>8.9650779907776756E-2</v>
      </c>
      <c r="O86" s="2"/>
      <c r="P86" s="2"/>
      <c r="Q86" s="2"/>
      <c r="R86" s="2"/>
    </row>
    <row r="87" spans="2:18" x14ac:dyDescent="0.3">
      <c r="B87" s="124" t="s">
        <v>335</v>
      </c>
      <c r="C87" s="125">
        <v>9815908</v>
      </c>
      <c r="D87" s="126">
        <f t="shared" si="3"/>
        <v>0.38318250095952378</v>
      </c>
      <c r="F87" s="124" t="s">
        <v>324</v>
      </c>
      <c r="G87" s="125">
        <v>2852273.75</v>
      </c>
      <c r="H87" s="126">
        <f t="shared" si="4"/>
        <v>0.11134389085005685</v>
      </c>
      <c r="J87" s="124" t="s">
        <v>341</v>
      </c>
      <c r="K87" s="125">
        <v>2220574.25</v>
      </c>
      <c r="L87" s="126">
        <f t="shared" si="5"/>
        <v>8.6684308235297172E-2</v>
      </c>
      <c r="O87" s="2"/>
      <c r="P87" s="2"/>
      <c r="Q87" s="2"/>
      <c r="R87" s="2"/>
    </row>
    <row r="88" spans="2:18" x14ac:dyDescent="0.3">
      <c r="B88" s="124" t="s">
        <v>336</v>
      </c>
      <c r="C88" s="125">
        <v>9815908</v>
      </c>
      <c r="D88" s="126">
        <f t="shared" si="3"/>
        <v>0.38318250095952378</v>
      </c>
      <c r="F88" s="124" t="s">
        <v>335</v>
      </c>
      <c r="G88" s="125">
        <v>2453977</v>
      </c>
      <c r="H88" s="126">
        <f t="shared" si="4"/>
        <v>9.5795625239880958E-2</v>
      </c>
      <c r="J88" s="124" t="s">
        <v>349</v>
      </c>
      <c r="K88" s="125">
        <v>2194376</v>
      </c>
      <c r="L88" s="126">
        <f t="shared" si="5"/>
        <v>8.5661610084931172E-2</v>
      </c>
      <c r="O88" s="2"/>
      <c r="P88" s="2"/>
      <c r="Q88" s="2"/>
      <c r="R88" s="2"/>
    </row>
    <row r="89" spans="2:18" x14ac:dyDescent="0.3">
      <c r="B89" s="124" t="s">
        <v>338</v>
      </c>
      <c r="C89" s="125">
        <v>9353577</v>
      </c>
      <c r="D89" s="126">
        <f t="shared" si="3"/>
        <v>0.36513453750559599</v>
      </c>
      <c r="F89" s="124" t="s">
        <v>336</v>
      </c>
      <c r="G89" s="125">
        <v>2453977</v>
      </c>
      <c r="H89" s="126">
        <f t="shared" si="4"/>
        <v>9.5795625239880958E-2</v>
      </c>
      <c r="J89" s="124" t="s">
        <v>350</v>
      </c>
      <c r="K89" s="125">
        <v>2144989.333333333</v>
      </c>
      <c r="L89" s="126">
        <f t="shared" si="5"/>
        <v>8.3733708310853028E-2</v>
      </c>
      <c r="O89" s="2"/>
      <c r="P89" s="2"/>
      <c r="Q89" s="2"/>
      <c r="R89" s="2"/>
    </row>
    <row r="90" spans="2:18" x14ac:dyDescent="0.3">
      <c r="B90" s="124" t="s">
        <v>339</v>
      </c>
      <c r="C90" s="125">
        <v>9186263</v>
      </c>
      <c r="D90" s="126">
        <f t="shared" si="3"/>
        <v>0.35860311963110675</v>
      </c>
      <c r="F90" s="124" t="s">
        <v>344</v>
      </c>
      <c r="G90" s="125">
        <v>2418318.6666666665</v>
      </c>
      <c r="H90" s="126">
        <f t="shared" si="4"/>
        <v>9.4403634876206496E-2</v>
      </c>
      <c r="J90" s="124" t="s">
        <v>340</v>
      </c>
      <c r="K90" s="125">
        <v>2014051.75</v>
      </c>
      <c r="L90" s="126">
        <f t="shared" si="5"/>
        <v>7.862231253867763E-2</v>
      </c>
      <c r="O90" s="2"/>
      <c r="P90" s="2"/>
      <c r="Q90" s="2"/>
      <c r="R90" s="2"/>
    </row>
    <row r="91" spans="2:18" x14ac:dyDescent="0.3">
      <c r="B91" s="124" t="s">
        <v>341</v>
      </c>
      <c r="C91" s="125">
        <v>8882297</v>
      </c>
      <c r="D91" s="126">
        <f t="shared" si="3"/>
        <v>0.34673723294118841</v>
      </c>
      <c r="F91" s="124" t="s">
        <v>339</v>
      </c>
      <c r="G91" s="125">
        <v>2296565.75</v>
      </c>
      <c r="H91" s="126">
        <f t="shared" si="4"/>
        <v>8.9650779907776701E-2</v>
      </c>
      <c r="J91" s="124" t="s">
        <v>343</v>
      </c>
      <c r="K91" s="125">
        <v>1950147</v>
      </c>
      <c r="L91" s="126">
        <f t="shared" si="5"/>
        <v>7.6127669971918333E-2</v>
      </c>
      <c r="O91" s="2"/>
      <c r="P91" s="2"/>
      <c r="Q91" s="2"/>
      <c r="R91" s="2"/>
    </row>
    <row r="92" spans="2:18" x14ac:dyDescent="0.3">
      <c r="B92" s="124" t="s">
        <v>340</v>
      </c>
      <c r="C92" s="125">
        <v>8056207</v>
      </c>
      <c r="D92" s="126">
        <f t="shared" si="3"/>
        <v>0.3144892501547103</v>
      </c>
      <c r="F92" s="124" t="s">
        <v>341</v>
      </c>
      <c r="G92" s="125">
        <v>2220574.25</v>
      </c>
      <c r="H92" s="126">
        <f t="shared" si="4"/>
        <v>8.6684308235297131E-2</v>
      </c>
      <c r="J92" s="124" t="s">
        <v>342</v>
      </c>
      <c r="K92" s="125">
        <v>1874923.5</v>
      </c>
      <c r="L92" s="126">
        <f t="shared" si="5"/>
        <v>7.3191178629402831E-2</v>
      </c>
      <c r="O92" s="2"/>
      <c r="P92" s="2"/>
      <c r="Q92" s="2"/>
      <c r="R92" s="2"/>
    </row>
    <row r="93" spans="2:18" x14ac:dyDescent="0.3">
      <c r="B93" s="124" t="s">
        <v>343</v>
      </c>
      <c r="C93" s="125">
        <v>7800588</v>
      </c>
      <c r="D93" s="126">
        <f t="shared" si="3"/>
        <v>0.30451067988767316</v>
      </c>
      <c r="F93" s="124" t="s">
        <v>349</v>
      </c>
      <c r="G93" s="125">
        <v>2194376</v>
      </c>
      <c r="H93" s="126">
        <f t="shared" si="4"/>
        <v>8.5661610084931131E-2</v>
      </c>
      <c r="J93" s="124" t="s">
        <v>355</v>
      </c>
      <c r="K93" s="125">
        <v>1814032.6666666665</v>
      </c>
      <c r="L93" s="126">
        <f t="shared" si="5"/>
        <v>7.0814189989923282E-2</v>
      </c>
      <c r="O93" s="2"/>
      <c r="P93" s="2"/>
      <c r="Q93" s="2"/>
      <c r="R93" s="2"/>
    </row>
    <row r="94" spans="2:18" x14ac:dyDescent="0.3">
      <c r="B94" s="124" t="s">
        <v>342</v>
      </c>
      <c r="C94" s="125">
        <v>7499694</v>
      </c>
      <c r="D94" s="126">
        <f t="shared" si="3"/>
        <v>0.2927647145176111</v>
      </c>
      <c r="F94" s="124" t="s">
        <v>340</v>
      </c>
      <c r="G94" s="125">
        <v>2014051.75</v>
      </c>
      <c r="H94" s="126">
        <f t="shared" si="4"/>
        <v>7.8622312538677588E-2</v>
      </c>
      <c r="J94" s="124" t="s">
        <v>356</v>
      </c>
      <c r="K94" s="125">
        <v>1810580</v>
      </c>
      <c r="L94" s="126">
        <f t="shared" si="5"/>
        <v>7.0679408628044907E-2</v>
      </c>
      <c r="O94" s="2"/>
      <c r="P94" s="2"/>
      <c r="Q94" s="2"/>
      <c r="R94" s="2"/>
    </row>
    <row r="95" spans="2:18" x14ac:dyDescent="0.3">
      <c r="B95" s="124" t="s">
        <v>344</v>
      </c>
      <c r="C95" s="125">
        <v>7254956</v>
      </c>
      <c r="D95" s="126">
        <f t="shared" si="3"/>
        <v>0.28321090462861948</v>
      </c>
      <c r="F95" s="124" t="s">
        <v>343</v>
      </c>
      <c r="G95" s="125">
        <v>1950147</v>
      </c>
      <c r="H95" s="126">
        <f t="shared" si="4"/>
        <v>7.6127669971918291E-2</v>
      </c>
      <c r="J95" s="124" t="s">
        <v>357</v>
      </c>
      <c r="K95" s="125">
        <v>1810580</v>
      </c>
      <c r="L95" s="126">
        <f t="shared" si="5"/>
        <v>7.0679408628044907E-2</v>
      </c>
      <c r="O95" s="2"/>
      <c r="P95" s="2"/>
      <c r="Q95" s="2"/>
      <c r="R95" s="2"/>
    </row>
    <row r="96" spans="2:18" x14ac:dyDescent="0.3">
      <c r="B96" s="124" t="s">
        <v>345</v>
      </c>
      <c r="C96" s="125">
        <v>7058546</v>
      </c>
      <c r="D96" s="126">
        <f t="shared" si="3"/>
        <v>0.27554366946163744</v>
      </c>
      <c r="F96" s="124" t="s">
        <v>342</v>
      </c>
      <c r="G96" s="125">
        <v>1874923.5</v>
      </c>
      <c r="H96" s="126">
        <f t="shared" si="4"/>
        <v>7.3191178629402789E-2</v>
      </c>
      <c r="J96" s="124" t="s">
        <v>345</v>
      </c>
      <c r="K96" s="125">
        <v>1764636.5</v>
      </c>
      <c r="L96" s="126">
        <f t="shared" si="5"/>
        <v>6.8885917365409416E-2</v>
      </c>
      <c r="O96" s="2"/>
      <c r="P96" s="2"/>
      <c r="Q96" s="2"/>
      <c r="R96" s="2"/>
    </row>
    <row r="97" spans="2:18" x14ac:dyDescent="0.3">
      <c r="B97" s="124" t="s">
        <v>347</v>
      </c>
      <c r="C97" s="125">
        <v>7015196</v>
      </c>
      <c r="D97" s="126">
        <f t="shared" si="3"/>
        <v>0.27385142036796262</v>
      </c>
      <c r="F97" s="124" t="s">
        <v>355</v>
      </c>
      <c r="G97" s="125">
        <v>1814032.6666666665</v>
      </c>
      <c r="H97" s="126">
        <f t="shared" si="4"/>
        <v>7.0814189989923254E-2</v>
      </c>
      <c r="J97" s="124" t="s">
        <v>346</v>
      </c>
      <c r="K97" s="125">
        <v>1736084</v>
      </c>
      <c r="L97" s="126">
        <f t="shared" si="5"/>
        <v>6.7771316621530506E-2</v>
      </c>
      <c r="O97" s="2"/>
      <c r="P97" s="2"/>
      <c r="Q97" s="2"/>
      <c r="R97" s="2"/>
    </row>
    <row r="98" spans="2:18" x14ac:dyDescent="0.3">
      <c r="B98" s="124" t="s">
        <v>346</v>
      </c>
      <c r="C98" s="125">
        <v>6944336</v>
      </c>
      <c r="D98" s="126">
        <f t="shared" si="3"/>
        <v>0.27108526648612186</v>
      </c>
      <c r="F98" s="124" t="s">
        <v>345</v>
      </c>
      <c r="G98" s="125">
        <v>1764636.5</v>
      </c>
      <c r="H98" s="126">
        <f t="shared" si="4"/>
        <v>6.8885917365409374E-2</v>
      </c>
      <c r="J98" s="124" t="s">
        <v>361</v>
      </c>
      <c r="K98" s="125">
        <v>1677878</v>
      </c>
      <c r="L98" s="126">
        <f t="shared" si="5"/>
        <v>6.54991355201133E-2</v>
      </c>
      <c r="O98" s="2"/>
      <c r="P98" s="2"/>
      <c r="Q98" s="2"/>
      <c r="R98" s="2"/>
    </row>
    <row r="99" spans="2:18" x14ac:dyDescent="0.3">
      <c r="B99" s="124" t="s">
        <v>349</v>
      </c>
      <c r="C99" s="125">
        <v>6583128</v>
      </c>
      <c r="D99" s="126">
        <f t="shared" si="3"/>
        <v>0.25698483025479335</v>
      </c>
      <c r="F99" s="124" t="s">
        <v>347</v>
      </c>
      <c r="G99" s="125">
        <v>1753799</v>
      </c>
      <c r="H99" s="126">
        <f t="shared" si="4"/>
        <v>6.8462855091990682E-2</v>
      </c>
      <c r="J99" s="124" t="s">
        <v>363</v>
      </c>
      <c r="K99" s="125">
        <v>1640536.6666666665</v>
      </c>
      <c r="L99" s="126">
        <f t="shared" si="5"/>
        <v>6.404144607397852E-2</v>
      </c>
      <c r="O99" s="2"/>
      <c r="P99" s="2"/>
      <c r="Q99" s="2"/>
      <c r="R99" s="2"/>
    </row>
    <row r="100" spans="2:18" x14ac:dyDescent="0.3">
      <c r="B100" s="124" t="s">
        <v>350</v>
      </c>
      <c r="C100" s="125">
        <v>6434968</v>
      </c>
      <c r="D100" s="126">
        <f t="shared" si="3"/>
        <v>0.25120112493255897</v>
      </c>
      <c r="F100" s="124" t="s">
        <v>346</v>
      </c>
      <c r="G100" s="125">
        <v>1736084</v>
      </c>
      <c r="H100" s="126">
        <f t="shared" si="4"/>
        <v>6.7771316621530478E-2</v>
      </c>
      <c r="J100" s="124" t="s">
        <v>364</v>
      </c>
      <c r="K100" s="125">
        <v>1640536.6666666665</v>
      </c>
      <c r="L100" s="126">
        <f t="shared" si="5"/>
        <v>6.404144607397852E-2</v>
      </c>
      <c r="O100" s="2"/>
      <c r="P100" s="2"/>
      <c r="Q100" s="2"/>
      <c r="R100" s="2"/>
    </row>
    <row r="101" spans="2:18" x14ac:dyDescent="0.3">
      <c r="B101" s="124" t="s">
        <v>354</v>
      </c>
      <c r="C101" s="125">
        <v>5672688</v>
      </c>
      <c r="D101" s="126">
        <f t="shared" si="3"/>
        <v>0.22144408596770454</v>
      </c>
      <c r="F101" s="124" t="s">
        <v>361</v>
      </c>
      <c r="G101" s="125">
        <v>1677878</v>
      </c>
      <c r="H101" s="126">
        <f t="shared" si="4"/>
        <v>6.5499135520113272E-2</v>
      </c>
      <c r="J101" s="124" t="s">
        <v>354</v>
      </c>
      <c r="K101" s="125">
        <v>1418172</v>
      </c>
      <c r="L101" s="126">
        <f t="shared" si="5"/>
        <v>5.5361021491926184E-2</v>
      </c>
      <c r="O101" s="2"/>
      <c r="P101" s="2"/>
      <c r="Q101" s="2"/>
      <c r="R101" s="2"/>
    </row>
    <row r="102" spans="2:18" x14ac:dyDescent="0.3">
      <c r="B102" s="124" t="s">
        <v>352</v>
      </c>
      <c r="C102" s="125">
        <v>5672688</v>
      </c>
      <c r="D102" s="126">
        <f t="shared" si="3"/>
        <v>0.22144408596770454</v>
      </c>
      <c r="F102" s="124" t="s">
        <v>363</v>
      </c>
      <c r="G102" s="125">
        <v>1640536.6666666665</v>
      </c>
      <c r="H102" s="126">
        <f t="shared" si="4"/>
        <v>6.4041446073978478E-2</v>
      </c>
      <c r="J102" s="124" t="s">
        <v>352</v>
      </c>
      <c r="K102" s="125">
        <v>1418172</v>
      </c>
      <c r="L102" s="126">
        <f t="shared" si="5"/>
        <v>5.5361021491926184E-2</v>
      </c>
      <c r="O102" s="2"/>
      <c r="P102" s="2"/>
      <c r="Q102" s="2"/>
      <c r="R102" s="2"/>
    </row>
    <row r="103" spans="2:18" x14ac:dyDescent="0.3">
      <c r="B103" s="124" t="s">
        <v>353</v>
      </c>
      <c r="C103" s="125">
        <v>5672688</v>
      </c>
      <c r="D103" s="126">
        <f t="shared" si="3"/>
        <v>0.22144408596770454</v>
      </c>
      <c r="F103" s="124" t="s">
        <v>364</v>
      </c>
      <c r="G103" s="125">
        <v>1640536.6666666665</v>
      </c>
      <c r="H103" s="126">
        <f t="shared" si="4"/>
        <v>6.4041446073978478E-2</v>
      </c>
      <c r="J103" s="124" t="s">
        <v>353</v>
      </c>
      <c r="K103" s="125">
        <v>1418172</v>
      </c>
      <c r="L103" s="126">
        <f t="shared" si="5"/>
        <v>5.5361021491926184E-2</v>
      </c>
      <c r="O103" s="2"/>
      <c r="P103" s="2"/>
      <c r="Q103" s="2"/>
      <c r="R103" s="2"/>
    </row>
    <row r="104" spans="2:18" x14ac:dyDescent="0.3">
      <c r="B104" s="124" t="s">
        <v>355</v>
      </c>
      <c r="C104" s="125">
        <v>5442098</v>
      </c>
      <c r="D104" s="126">
        <f t="shared" si="3"/>
        <v>0.21244256996976973</v>
      </c>
      <c r="F104" s="124" t="s">
        <v>350</v>
      </c>
      <c r="G104" s="125">
        <v>1608742</v>
      </c>
      <c r="H104" s="126">
        <f t="shared" si="4"/>
        <v>6.2800281233139743E-2</v>
      </c>
      <c r="J104" s="124" t="s">
        <v>359</v>
      </c>
      <c r="K104" s="125">
        <v>1348035</v>
      </c>
      <c r="L104" s="126">
        <f t="shared" si="5"/>
        <v>5.2623091280090649E-2</v>
      </c>
      <c r="O104" s="2"/>
      <c r="P104" s="2"/>
      <c r="Q104" s="2"/>
      <c r="R104" s="2"/>
    </row>
    <row r="105" spans="2:18" x14ac:dyDescent="0.3">
      <c r="B105" s="124" t="s">
        <v>356</v>
      </c>
      <c r="C105" s="125">
        <v>5431740</v>
      </c>
      <c r="D105" s="126">
        <f t="shared" si="3"/>
        <v>0.21203822588413457</v>
      </c>
      <c r="F105" s="124" t="s">
        <v>354</v>
      </c>
      <c r="G105" s="125">
        <v>1418172</v>
      </c>
      <c r="H105" s="126">
        <f t="shared" si="4"/>
        <v>5.5361021491926149E-2</v>
      </c>
      <c r="J105" s="124" t="s">
        <v>358</v>
      </c>
      <c r="K105" s="125">
        <v>1348035</v>
      </c>
      <c r="L105" s="126">
        <f t="shared" si="5"/>
        <v>5.2623091280090649E-2</v>
      </c>
      <c r="O105" s="2"/>
      <c r="P105" s="2"/>
      <c r="Q105" s="2"/>
      <c r="R105" s="2"/>
    </row>
    <row r="106" spans="2:18" x14ac:dyDescent="0.3">
      <c r="B106" s="124" t="s">
        <v>357</v>
      </c>
      <c r="C106" s="125">
        <v>5431740</v>
      </c>
      <c r="D106" s="126">
        <f t="shared" si="3"/>
        <v>0.21203822588413457</v>
      </c>
      <c r="F106" s="124" t="s">
        <v>352</v>
      </c>
      <c r="G106" s="125">
        <v>1418172</v>
      </c>
      <c r="H106" s="126">
        <f t="shared" si="4"/>
        <v>5.5361021491926149E-2</v>
      </c>
      <c r="J106" s="124" t="s">
        <v>360</v>
      </c>
      <c r="K106" s="125">
        <v>1274808.25</v>
      </c>
      <c r="L106" s="126">
        <f t="shared" si="5"/>
        <v>4.9764546843637306E-2</v>
      </c>
      <c r="O106" s="2"/>
      <c r="P106" s="2"/>
      <c r="Q106" s="2"/>
      <c r="R106" s="2"/>
    </row>
    <row r="107" spans="2:18" x14ac:dyDescent="0.3">
      <c r="B107" s="124" t="s">
        <v>359</v>
      </c>
      <c r="C107" s="125">
        <v>5392140</v>
      </c>
      <c r="D107" s="126">
        <f t="shared" si="3"/>
        <v>0.21049236512036243</v>
      </c>
      <c r="F107" s="124" t="s">
        <v>353</v>
      </c>
      <c r="G107" s="125">
        <v>1418172</v>
      </c>
      <c r="H107" s="126">
        <f t="shared" si="4"/>
        <v>5.5361021491926149E-2</v>
      </c>
      <c r="O107" s="2"/>
      <c r="P107" s="2"/>
      <c r="Q107" s="2"/>
      <c r="R107" s="2"/>
    </row>
    <row r="108" spans="2:18" x14ac:dyDescent="0.3">
      <c r="B108" s="124" t="s">
        <v>358</v>
      </c>
      <c r="C108" s="125">
        <v>5392140</v>
      </c>
      <c r="D108" s="126">
        <f t="shared" si="3"/>
        <v>0.21049236512036243</v>
      </c>
      <c r="F108" s="124" t="s">
        <v>356</v>
      </c>
      <c r="G108" s="125">
        <v>1357935</v>
      </c>
      <c r="H108" s="126">
        <f t="shared" si="4"/>
        <v>5.3009556471033649E-2</v>
      </c>
      <c r="O108" s="2"/>
      <c r="P108" s="2"/>
      <c r="Q108" s="2"/>
      <c r="R108" s="2"/>
    </row>
    <row r="109" spans="2:18" x14ac:dyDescent="0.3">
      <c r="B109" s="124" t="s">
        <v>360</v>
      </c>
      <c r="C109" s="125">
        <v>5099233</v>
      </c>
      <c r="D109" s="126">
        <f t="shared" si="3"/>
        <v>0.19905818737454908</v>
      </c>
      <c r="F109" s="124" t="s">
        <v>357</v>
      </c>
      <c r="G109" s="125">
        <v>1357935</v>
      </c>
      <c r="H109" s="126">
        <f t="shared" si="4"/>
        <v>5.3009556471033649E-2</v>
      </c>
      <c r="O109" s="2"/>
      <c r="P109" s="2"/>
      <c r="Q109" s="2"/>
      <c r="R109" s="2"/>
    </row>
    <row r="110" spans="2:18" x14ac:dyDescent="0.3">
      <c r="B110" s="124" t="s">
        <v>361</v>
      </c>
      <c r="C110" s="125">
        <v>5033634</v>
      </c>
      <c r="D110" s="126">
        <f t="shared" si="3"/>
        <v>0.19649740656033976</v>
      </c>
      <c r="F110" s="124" t="s">
        <v>359</v>
      </c>
      <c r="G110" s="125">
        <v>1348035</v>
      </c>
      <c r="H110" s="126">
        <f t="shared" si="4"/>
        <v>5.2623091280090621E-2</v>
      </c>
      <c r="O110" s="2"/>
      <c r="P110" s="2"/>
      <c r="Q110" s="2"/>
      <c r="R110" s="2"/>
    </row>
    <row r="111" spans="2:18" x14ac:dyDescent="0.3">
      <c r="B111" s="124" t="s">
        <v>363</v>
      </c>
      <c r="C111" s="125">
        <v>4921610</v>
      </c>
      <c r="D111" s="126">
        <f t="shared" si="3"/>
        <v>0.19212433822193545</v>
      </c>
      <c r="F111" s="124" t="s">
        <v>358</v>
      </c>
      <c r="G111" s="125">
        <v>1348035</v>
      </c>
      <c r="H111" s="126">
        <f t="shared" si="4"/>
        <v>5.2623091280090621E-2</v>
      </c>
      <c r="O111" s="2"/>
      <c r="P111" s="2"/>
      <c r="Q111" s="2"/>
      <c r="R111" s="2"/>
    </row>
    <row r="112" spans="2:18" x14ac:dyDescent="0.3">
      <c r="B112" s="124" t="s">
        <v>364</v>
      </c>
      <c r="C112" s="125">
        <v>4921610</v>
      </c>
      <c r="D112" s="126">
        <f t="shared" si="3"/>
        <v>0.19212433822193545</v>
      </c>
      <c r="F112" s="124" t="s">
        <v>360</v>
      </c>
      <c r="G112" s="125">
        <v>1274808.25</v>
      </c>
      <c r="H112" s="126">
        <f t="shared" si="4"/>
        <v>4.9764546843637285E-2</v>
      </c>
      <c r="O112" s="2"/>
      <c r="P112" s="2"/>
      <c r="Q112" s="2"/>
      <c r="R112" s="2"/>
    </row>
    <row r="113" spans="2:18" x14ac:dyDescent="0.3">
      <c r="C113" s="5">
        <v>2561679611</v>
      </c>
      <c r="D113" s="6"/>
      <c r="F113" s="33">
        <f>COUNTA(F3:F112)</f>
        <v>110</v>
      </c>
      <c r="H113" s="6"/>
      <c r="O113" s="2"/>
      <c r="P113" s="2"/>
      <c r="Q113" s="2"/>
      <c r="R113" s="2"/>
    </row>
    <row r="114" spans="2:18" s="8" customFormat="1" ht="15" thickBot="1" x14ac:dyDescent="0.35">
      <c r="B114" s="123"/>
      <c r="C114" s="24"/>
      <c r="F114" s="123"/>
      <c r="G114" s="24"/>
      <c r="J114" s="123"/>
      <c r="K114" s="24"/>
      <c r="O114" s="11"/>
      <c r="P114" s="11"/>
      <c r="Q114" s="11"/>
      <c r="R114" s="11"/>
    </row>
    <row r="115" spans="2:18" s="8" customFormat="1" x14ac:dyDescent="0.3">
      <c r="B115" s="129" t="s">
        <v>423</v>
      </c>
      <c r="C115" s="36"/>
      <c r="D115" s="19"/>
      <c r="E115" s="19"/>
      <c r="F115" s="130"/>
      <c r="G115" s="36"/>
      <c r="H115" s="19"/>
      <c r="I115" s="19"/>
      <c r="J115" s="130"/>
      <c r="K115" s="36"/>
      <c r="L115" s="20"/>
      <c r="O115" s="11"/>
      <c r="P115" s="11"/>
      <c r="Q115" s="11"/>
      <c r="R115" s="11"/>
    </row>
    <row r="116" spans="2:18" x14ac:dyDescent="0.3">
      <c r="B116" s="131" t="s">
        <v>421</v>
      </c>
      <c r="C116" s="127" t="s">
        <v>417</v>
      </c>
      <c r="D116" s="126" t="s">
        <v>388</v>
      </c>
      <c r="E116" s="8"/>
      <c r="F116" s="124" t="s">
        <v>421</v>
      </c>
      <c r="G116" s="128" t="s">
        <v>422</v>
      </c>
      <c r="H116" s="126" t="s">
        <v>388</v>
      </c>
      <c r="I116" s="8"/>
      <c r="J116" s="124" t="s">
        <v>421</v>
      </c>
      <c r="K116" s="128" t="s">
        <v>419</v>
      </c>
      <c r="L116" s="132" t="s">
        <v>388</v>
      </c>
      <c r="O116" s="2"/>
      <c r="P116" s="2"/>
      <c r="Q116" s="2"/>
      <c r="R116" s="2"/>
    </row>
    <row r="117" spans="2:18" x14ac:dyDescent="0.3">
      <c r="B117" s="131" t="s">
        <v>381</v>
      </c>
      <c r="C117" s="125">
        <v>3943327831</v>
      </c>
      <c r="D117" s="126">
        <f t="shared" ref="D117:D127" si="6">C117/SUM($C$117:$C$127)*100</f>
        <v>40.468229720450353</v>
      </c>
      <c r="E117" s="8"/>
      <c r="F117" s="124" t="s">
        <v>381</v>
      </c>
      <c r="G117" s="125">
        <v>1037447194.0833333</v>
      </c>
      <c r="H117" s="126">
        <f t="shared" ref="H117:H127" si="7">G117/SUM($G$117:$G$127)*100</f>
        <v>40.498709894417523</v>
      </c>
      <c r="I117" s="8"/>
      <c r="J117" s="124" t="s">
        <v>381</v>
      </c>
      <c r="K117" s="125">
        <v>1125849967.3333333</v>
      </c>
      <c r="L117" s="132">
        <f>K117/SUM($K$117:$K$126)*100</f>
        <v>43.949679050372602</v>
      </c>
      <c r="O117" s="2"/>
      <c r="P117" s="2"/>
      <c r="Q117" s="2"/>
      <c r="R117" s="2"/>
    </row>
    <row r="118" spans="2:18" x14ac:dyDescent="0.3">
      <c r="B118" s="131" t="s">
        <v>375</v>
      </c>
      <c r="C118" s="125">
        <v>1863423813</v>
      </c>
      <c r="D118" s="126">
        <f t="shared" si="6"/>
        <v>19.123305533518934</v>
      </c>
      <c r="E118" s="8"/>
      <c r="F118" s="124" t="s">
        <v>375</v>
      </c>
      <c r="G118" s="125">
        <v>486441309.75000006</v>
      </c>
      <c r="H118" s="126">
        <f t="shared" si="7"/>
        <v>18.989154914658062</v>
      </c>
      <c r="I118" s="8"/>
      <c r="J118" s="124" t="s">
        <v>375</v>
      </c>
      <c r="K118" s="125">
        <v>537063866.58333337</v>
      </c>
      <c r="L118" s="132">
        <f t="shared" ref="L118:L126" si="8">K118/SUM($K$117:$K$126)*100</f>
        <v>20.965301994720583</v>
      </c>
      <c r="O118" s="2"/>
      <c r="P118" s="2"/>
      <c r="Q118" s="2"/>
      <c r="R118" s="2"/>
    </row>
    <row r="119" spans="2:18" x14ac:dyDescent="0.3">
      <c r="B119" s="131" t="s">
        <v>380</v>
      </c>
      <c r="C119" s="125">
        <v>1110946107</v>
      </c>
      <c r="D119" s="126">
        <f t="shared" si="6"/>
        <v>11.401035924957572</v>
      </c>
      <c r="E119" s="8"/>
      <c r="F119" s="124" t="s">
        <v>380</v>
      </c>
      <c r="G119" s="125">
        <v>302437559.83333331</v>
      </c>
      <c r="H119" s="126">
        <f t="shared" si="7"/>
        <v>11.806221142357108</v>
      </c>
      <c r="I119" s="8"/>
      <c r="J119" s="124" t="s">
        <v>380</v>
      </c>
      <c r="K119" s="125">
        <v>350186776.83333343</v>
      </c>
      <c r="L119" s="132">
        <f t="shared" si="8"/>
        <v>13.67020197723444</v>
      </c>
      <c r="O119" s="2"/>
      <c r="P119" s="2"/>
      <c r="Q119" s="2"/>
      <c r="R119" s="2"/>
    </row>
    <row r="120" spans="2:18" x14ac:dyDescent="0.3">
      <c r="B120" s="131" t="s">
        <v>379</v>
      </c>
      <c r="C120" s="125">
        <v>918937659</v>
      </c>
      <c r="D120" s="126">
        <f t="shared" si="6"/>
        <v>9.4305576094479342</v>
      </c>
      <c r="E120" s="8"/>
      <c r="F120" s="124" t="s">
        <v>379</v>
      </c>
      <c r="G120" s="125">
        <v>246358002.83333331</v>
      </c>
      <c r="H120" s="126">
        <f t="shared" si="7"/>
        <v>9.6170497581140832</v>
      </c>
      <c r="I120" s="8"/>
      <c r="J120" s="124" t="s">
        <v>379</v>
      </c>
      <c r="K120" s="125">
        <v>274959057.33333337</v>
      </c>
      <c r="L120" s="132">
        <f t="shared" si="8"/>
        <v>10.733545918570119</v>
      </c>
      <c r="O120" s="2"/>
      <c r="P120" s="2"/>
      <c r="Q120" s="2"/>
      <c r="R120" s="2"/>
    </row>
    <row r="121" spans="2:18" x14ac:dyDescent="0.3">
      <c r="B121" s="131" t="s">
        <v>369</v>
      </c>
      <c r="C121" s="125">
        <v>893421588</v>
      </c>
      <c r="D121" s="126">
        <f t="shared" si="6"/>
        <v>9.1687000447094071</v>
      </c>
      <c r="E121" s="8"/>
      <c r="F121" s="124" t="s">
        <v>369</v>
      </c>
      <c r="G121" s="125">
        <v>226711904.25</v>
      </c>
      <c r="H121" s="126">
        <f t="shared" si="7"/>
        <v>8.8501272085894733</v>
      </c>
      <c r="I121" s="8"/>
      <c r="J121" s="124" t="s">
        <v>374</v>
      </c>
      <c r="K121" s="125">
        <v>203277738.41666666</v>
      </c>
      <c r="L121" s="132">
        <f t="shared" si="8"/>
        <v>7.9353303021884685</v>
      </c>
      <c r="O121" s="2"/>
      <c r="P121" s="2"/>
      <c r="Q121" s="2"/>
      <c r="R121" s="2"/>
    </row>
    <row r="122" spans="2:18" x14ac:dyDescent="0.3">
      <c r="B122" s="131" t="s">
        <v>374</v>
      </c>
      <c r="C122" s="125">
        <v>774080895</v>
      </c>
      <c r="D122" s="126">
        <f t="shared" si="6"/>
        <v>7.9439713925909716</v>
      </c>
      <c r="E122" s="8"/>
      <c r="F122" s="124" t="s">
        <v>374</v>
      </c>
      <c r="G122" s="125">
        <v>198946723.08333331</v>
      </c>
      <c r="H122" s="126">
        <f t="shared" si="7"/>
        <v>7.7662609418072668</v>
      </c>
      <c r="I122" s="8"/>
      <c r="J122" s="124" t="s">
        <v>377</v>
      </c>
      <c r="K122" s="125">
        <v>24745859.916666664</v>
      </c>
      <c r="L122" s="132">
        <f t="shared" si="8"/>
        <v>0.96600136138830628</v>
      </c>
      <c r="O122" s="2"/>
      <c r="P122" s="2"/>
      <c r="Q122" s="2"/>
      <c r="R122" s="2"/>
    </row>
    <row r="123" spans="2:18" x14ac:dyDescent="0.3">
      <c r="B123" s="131" t="s">
        <v>377</v>
      </c>
      <c r="C123" s="125">
        <v>97169407</v>
      </c>
      <c r="D123" s="126">
        <f t="shared" si="6"/>
        <v>0.99719679742648715</v>
      </c>
      <c r="E123" s="8"/>
      <c r="F123" s="124" t="s">
        <v>377</v>
      </c>
      <c r="G123" s="125">
        <v>24745859.916666664</v>
      </c>
      <c r="H123" s="126">
        <f t="shared" si="7"/>
        <v>0.96600136138830606</v>
      </c>
      <c r="I123" s="8"/>
      <c r="J123" s="124" t="s">
        <v>376</v>
      </c>
      <c r="K123" s="125">
        <v>15549210.666666664</v>
      </c>
      <c r="L123" s="132">
        <f t="shared" si="8"/>
        <v>0.60699279487947899</v>
      </c>
      <c r="O123" s="2"/>
      <c r="P123" s="2"/>
      <c r="Q123" s="2"/>
      <c r="R123" s="2"/>
    </row>
    <row r="124" spans="2:18" x14ac:dyDescent="0.3">
      <c r="B124" s="131" t="s">
        <v>376</v>
      </c>
      <c r="C124" s="125">
        <v>46647632</v>
      </c>
      <c r="D124" s="126">
        <f t="shared" si="6"/>
        <v>0.4787192870069622</v>
      </c>
      <c r="E124" s="8"/>
      <c r="F124" s="124" t="s">
        <v>376</v>
      </c>
      <c r="G124" s="125">
        <v>14515834.499999998</v>
      </c>
      <c r="H124" s="126">
        <f t="shared" si="7"/>
        <v>0.56665300522626516</v>
      </c>
      <c r="I124" s="8"/>
      <c r="J124" s="124" t="s">
        <v>372</v>
      </c>
      <c r="K124" s="125">
        <v>13602909.166666666</v>
      </c>
      <c r="L124" s="132">
        <f t="shared" si="8"/>
        <v>0.531015241260265</v>
      </c>
      <c r="O124" s="2"/>
      <c r="P124" s="2"/>
      <c r="Q124" s="2"/>
      <c r="R124" s="2"/>
    </row>
    <row r="125" spans="2:18" x14ac:dyDescent="0.3">
      <c r="B125" s="131" t="s">
        <v>372</v>
      </c>
      <c r="C125" s="125">
        <v>44131753</v>
      </c>
      <c r="D125" s="126">
        <f t="shared" si="6"/>
        <v>0.45290018859965636</v>
      </c>
      <c r="E125" s="8"/>
      <c r="F125" s="124" t="s">
        <v>372</v>
      </c>
      <c r="G125" s="125">
        <v>11032938.25</v>
      </c>
      <c r="H125" s="126">
        <f t="shared" si="7"/>
        <v>0.43069157448979678</v>
      </c>
      <c r="I125" s="8"/>
      <c r="J125" s="124" t="s">
        <v>373</v>
      </c>
      <c r="K125" s="125">
        <v>9071840.666666666</v>
      </c>
      <c r="L125" s="132">
        <f t="shared" si="8"/>
        <v>0.35413642782304472</v>
      </c>
      <c r="O125" s="2"/>
      <c r="P125" s="2"/>
      <c r="Q125" s="2"/>
      <c r="R125" s="2"/>
    </row>
    <row r="126" spans="2:18" x14ac:dyDescent="0.3">
      <c r="B126" s="131" t="s">
        <v>373</v>
      </c>
      <c r="C126" s="125">
        <v>27215522</v>
      </c>
      <c r="D126" s="126">
        <f t="shared" si="6"/>
        <v>0.27929810643683467</v>
      </c>
      <c r="E126" s="8"/>
      <c r="F126" s="124" t="s">
        <v>373</v>
      </c>
      <c r="G126" s="125">
        <v>6803880.5</v>
      </c>
      <c r="H126" s="126">
        <f t="shared" si="7"/>
        <v>0.26560232086728353</v>
      </c>
      <c r="I126" s="8"/>
      <c r="J126" s="124" t="s">
        <v>378</v>
      </c>
      <c r="K126" s="125">
        <v>7372384.083333333</v>
      </c>
      <c r="L126" s="132">
        <f t="shared" si="8"/>
        <v>0.28779493156270958</v>
      </c>
      <c r="O126" s="2"/>
      <c r="P126" s="2"/>
      <c r="Q126" s="2"/>
      <c r="R126" s="2"/>
    </row>
    <row r="127" spans="2:18" ht="15" thickBot="1" x14ac:dyDescent="0.35">
      <c r="B127" s="133" t="s">
        <v>378</v>
      </c>
      <c r="C127" s="134">
        <v>24953616</v>
      </c>
      <c r="D127" s="135">
        <f t="shared" si="6"/>
        <v>0.25608539485488835</v>
      </c>
      <c r="E127" s="13"/>
      <c r="F127" s="136" t="s">
        <v>378</v>
      </c>
      <c r="G127" s="134">
        <v>6238404</v>
      </c>
      <c r="H127" s="135">
        <f t="shared" si="7"/>
        <v>0.24352787808482892</v>
      </c>
      <c r="I127" s="13"/>
      <c r="J127" s="137"/>
      <c r="K127" s="77"/>
      <c r="L127" s="14"/>
      <c r="O127" s="2"/>
      <c r="P127" s="2"/>
      <c r="Q127" s="2"/>
      <c r="R127" s="2"/>
    </row>
    <row r="128" spans="2:18" s="8" customFormat="1" ht="15" thickBot="1" x14ac:dyDescent="0.35">
      <c r="B128" s="123"/>
      <c r="C128" s="24"/>
      <c r="F128" s="123"/>
      <c r="G128" s="24"/>
      <c r="J128" s="123"/>
      <c r="K128" s="24"/>
      <c r="O128" s="11"/>
      <c r="P128" s="11"/>
      <c r="Q128" s="11"/>
      <c r="R128" s="11"/>
    </row>
    <row r="129" spans="2:18" s="8" customFormat="1" x14ac:dyDescent="0.3">
      <c r="B129" s="129" t="s">
        <v>424</v>
      </c>
      <c r="C129" s="36"/>
      <c r="D129" s="19"/>
      <c r="E129" s="19"/>
      <c r="F129" s="130"/>
      <c r="G129" s="36"/>
      <c r="H129" s="19"/>
      <c r="I129" s="19"/>
      <c r="J129" s="130"/>
      <c r="K129" s="36"/>
      <c r="L129" s="20"/>
      <c r="O129" s="11"/>
      <c r="P129" s="11"/>
      <c r="Q129" s="11"/>
      <c r="R129" s="11"/>
    </row>
    <row r="130" spans="2:18" x14ac:dyDescent="0.3">
      <c r="B130" s="131" t="s">
        <v>421</v>
      </c>
      <c r="C130" s="127" t="s">
        <v>417</v>
      </c>
      <c r="D130" s="126" t="s">
        <v>388</v>
      </c>
      <c r="E130" s="8"/>
      <c r="F130" s="124" t="s">
        <v>421</v>
      </c>
      <c r="G130" s="128" t="s">
        <v>422</v>
      </c>
      <c r="H130" s="126" t="s">
        <v>388</v>
      </c>
      <c r="I130" s="8"/>
      <c r="J130" s="124" t="s">
        <v>421</v>
      </c>
      <c r="K130" s="128" t="s">
        <v>419</v>
      </c>
      <c r="L130" s="132" t="s">
        <v>388</v>
      </c>
      <c r="O130" s="2"/>
      <c r="P130" s="2"/>
      <c r="Q130" s="2"/>
      <c r="R130" s="2"/>
    </row>
    <row r="131" spans="2:18" x14ac:dyDescent="0.3">
      <c r="B131" s="131" t="s">
        <v>381</v>
      </c>
      <c r="C131" s="125">
        <v>2267965317</v>
      </c>
      <c r="D131" s="126">
        <f t="shared" ref="D131:D141" si="9">C131/SUM($C$131:$C$141)*100</f>
        <v>29.946186770699057</v>
      </c>
      <c r="E131" s="8"/>
      <c r="F131" s="124" t="s">
        <v>381</v>
      </c>
      <c r="G131" s="125">
        <v>851336404.41666675</v>
      </c>
      <c r="H131" s="126">
        <f t="shared" ref="H131:H141" si="10">G131/SUM($G$131:$G$141)*100</f>
        <v>33.23352384743896</v>
      </c>
      <c r="I131" s="8"/>
      <c r="J131" s="124" t="s">
        <v>381</v>
      </c>
      <c r="K131" s="125">
        <v>960350837.41666675</v>
      </c>
      <c r="L131" s="132">
        <f>K131/SUM($K$131:$K$140)*100</f>
        <v>37.489108056013912</v>
      </c>
      <c r="O131" s="2"/>
      <c r="P131" s="2"/>
      <c r="Q131" s="2"/>
      <c r="R131" s="2"/>
    </row>
    <row r="132" spans="2:18" x14ac:dyDescent="0.3">
      <c r="B132" s="131" t="s">
        <v>375</v>
      </c>
      <c r="C132" s="125">
        <v>1791197466</v>
      </c>
      <c r="D132" s="126">
        <f t="shared" si="9"/>
        <v>23.650949799793114</v>
      </c>
      <c r="E132" s="8"/>
      <c r="F132" s="124" t="s">
        <v>375</v>
      </c>
      <c r="G132" s="125">
        <v>579738216.66666663</v>
      </c>
      <c r="H132" s="126">
        <f t="shared" si="10"/>
        <v>22.631175818288796</v>
      </c>
      <c r="I132" s="8"/>
      <c r="J132" s="124" t="s">
        <v>375</v>
      </c>
      <c r="K132" s="125">
        <v>639605791.75</v>
      </c>
      <c r="L132" s="132">
        <f t="shared" ref="L132:L140" si="11">K132/SUM($K$131:$K$140)*100</f>
        <v>24.968219640094564</v>
      </c>
      <c r="O132" s="2"/>
      <c r="P132" s="2"/>
      <c r="Q132" s="2"/>
      <c r="R132" s="2"/>
    </row>
    <row r="133" spans="2:18" x14ac:dyDescent="0.3">
      <c r="B133" s="131" t="s">
        <v>380</v>
      </c>
      <c r="C133" s="125">
        <v>981408317</v>
      </c>
      <c r="D133" s="126">
        <f t="shared" si="9"/>
        <v>12.958503615070683</v>
      </c>
      <c r="E133" s="8"/>
      <c r="F133" s="124" t="s">
        <v>380</v>
      </c>
      <c r="G133" s="125">
        <v>338425435.66666669</v>
      </c>
      <c r="H133" s="126">
        <f t="shared" si="10"/>
        <v>13.211075819686751</v>
      </c>
      <c r="I133" s="8"/>
      <c r="J133" s="124" t="s">
        <v>380</v>
      </c>
      <c r="K133" s="125">
        <v>377667909.33333343</v>
      </c>
      <c r="L133" s="132">
        <f t="shared" si="11"/>
        <v>14.742979868036802</v>
      </c>
      <c r="O133" s="2"/>
      <c r="P133" s="2"/>
      <c r="Q133" s="2"/>
      <c r="R133" s="2"/>
    </row>
    <row r="134" spans="2:18" x14ac:dyDescent="0.3">
      <c r="B134" s="131" t="s">
        <v>369</v>
      </c>
      <c r="C134" s="125">
        <v>814338006</v>
      </c>
      <c r="D134" s="126">
        <f t="shared" si="9"/>
        <v>10.752509237845038</v>
      </c>
      <c r="E134" s="8"/>
      <c r="F134" s="124" t="s">
        <v>369</v>
      </c>
      <c r="G134" s="125">
        <v>251188435.66666669</v>
      </c>
      <c r="H134" s="126">
        <f t="shared" si="10"/>
        <v>9.8056148234950626</v>
      </c>
      <c r="I134" s="8"/>
      <c r="J134" s="124" t="s">
        <v>379</v>
      </c>
      <c r="K134" s="125">
        <v>274878198.08333337</v>
      </c>
      <c r="L134" s="132">
        <f t="shared" si="11"/>
        <v>10.730389425086202</v>
      </c>
      <c r="O134" s="2"/>
      <c r="P134" s="2"/>
      <c r="Q134" s="2"/>
      <c r="R134" s="2"/>
    </row>
    <row r="135" spans="2:18" x14ac:dyDescent="0.3">
      <c r="B135" s="131" t="s">
        <v>379</v>
      </c>
      <c r="C135" s="125">
        <v>795675693</v>
      </c>
      <c r="D135" s="126">
        <f t="shared" si="9"/>
        <v>10.506092281429453</v>
      </c>
      <c r="E135" s="8"/>
      <c r="F135" s="124" t="s">
        <v>379</v>
      </c>
      <c r="G135" s="125">
        <v>246277143.58333337</v>
      </c>
      <c r="H135" s="126">
        <f t="shared" si="10"/>
        <v>9.6138932646301694</v>
      </c>
      <c r="I135" s="8"/>
      <c r="J135" s="124" t="s">
        <v>374</v>
      </c>
      <c r="K135" s="125">
        <v>238009437.75</v>
      </c>
      <c r="L135" s="132">
        <f t="shared" si="11"/>
        <v>9.2911477582119844</v>
      </c>
    </row>
    <row r="136" spans="2:18" x14ac:dyDescent="0.3">
      <c r="B136" s="131" t="s">
        <v>374</v>
      </c>
      <c r="C136" s="125">
        <v>701296127</v>
      </c>
      <c r="D136" s="126">
        <f t="shared" si="9"/>
        <v>9.259905626991511</v>
      </c>
      <c r="E136" s="8"/>
      <c r="F136" s="124" t="s">
        <v>374</v>
      </c>
      <c r="G136" s="125">
        <v>231685805.75</v>
      </c>
      <c r="H136" s="126">
        <f t="shared" si="10"/>
        <v>9.0442928442389015</v>
      </c>
      <c r="I136" s="8"/>
      <c r="J136" s="124" t="s">
        <v>377</v>
      </c>
      <c r="K136" s="125">
        <v>26391360.416666668</v>
      </c>
      <c r="L136" s="132">
        <f t="shared" si="11"/>
        <v>1.03023658006804</v>
      </c>
    </row>
    <row r="137" spans="2:18" x14ac:dyDescent="0.3">
      <c r="B137" s="131" t="s">
        <v>377</v>
      </c>
      <c r="C137" s="125">
        <v>97169407</v>
      </c>
      <c r="D137" s="126">
        <f t="shared" si="9"/>
        <v>1.2830236814508007</v>
      </c>
      <c r="E137" s="8"/>
      <c r="F137" s="124" t="s">
        <v>377</v>
      </c>
      <c r="G137" s="125">
        <v>26391360.416666668</v>
      </c>
      <c r="H137" s="126">
        <f t="shared" si="10"/>
        <v>1.0302365800680398</v>
      </c>
      <c r="I137" s="8"/>
      <c r="J137" s="124" t="s">
        <v>376</v>
      </c>
      <c r="K137" s="125">
        <v>14728942.333333332</v>
      </c>
      <c r="L137" s="132">
        <f t="shared" si="11"/>
        <v>0.57497207184248977</v>
      </c>
    </row>
    <row r="138" spans="2:18" x14ac:dyDescent="0.3">
      <c r="B138" s="131" t="s">
        <v>372</v>
      </c>
      <c r="C138" s="125">
        <v>44131753</v>
      </c>
      <c r="D138" s="126">
        <f t="shared" si="9"/>
        <v>0.58271513587540391</v>
      </c>
      <c r="E138" s="8"/>
      <c r="F138" s="124" t="s">
        <v>376</v>
      </c>
      <c r="G138" s="125">
        <v>13695566.166666666</v>
      </c>
      <c r="H138" s="126">
        <f t="shared" si="10"/>
        <v>0.53463228218927583</v>
      </c>
      <c r="I138" s="8"/>
      <c r="J138" s="124" t="s">
        <v>372</v>
      </c>
      <c r="K138" s="125">
        <v>13602909.166666666</v>
      </c>
      <c r="L138" s="132">
        <f t="shared" si="11"/>
        <v>0.53101524126026489</v>
      </c>
    </row>
    <row r="139" spans="2:18" x14ac:dyDescent="0.3">
      <c r="B139" s="131" t="s">
        <v>376</v>
      </c>
      <c r="C139" s="125">
        <v>41726022</v>
      </c>
      <c r="D139" s="126">
        <f t="shared" si="9"/>
        <v>0.5509498926831683</v>
      </c>
      <c r="E139" s="8"/>
      <c r="F139" s="124" t="s">
        <v>372</v>
      </c>
      <c r="G139" s="125">
        <v>11032938.25</v>
      </c>
      <c r="H139" s="126">
        <f t="shared" si="10"/>
        <v>0.43069157448979667</v>
      </c>
      <c r="I139" s="8"/>
      <c r="J139" s="124" t="s">
        <v>378</v>
      </c>
      <c r="K139" s="125">
        <v>9640344.25</v>
      </c>
      <c r="L139" s="132">
        <f t="shared" si="11"/>
        <v>0.37632903851847072</v>
      </c>
    </row>
    <row r="140" spans="2:18" x14ac:dyDescent="0.3">
      <c r="B140" s="131" t="s">
        <v>378</v>
      </c>
      <c r="C140" s="125">
        <v>24953616</v>
      </c>
      <c r="D140" s="126">
        <f t="shared" si="9"/>
        <v>0.32948724556721443</v>
      </c>
      <c r="E140" s="8"/>
      <c r="F140" s="124" t="s">
        <v>378</v>
      </c>
      <c r="G140" s="125">
        <v>7372384.083333333</v>
      </c>
      <c r="H140" s="126">
        <f t="shared" si="10"/>
        <v>0.28779493156270947</v>
      </c>
      <c r="I140" s="8"/>
      <c r="J140" s="124" t="s">
        <v>373</v>
      </c>
      <c r="K140" s="125">
        <v>6803880.5</v>
      </c>
      <c r="L140" s="132">
        <f t="shared" si="11"/>
        <v>0.26560232086728353</v>
      </c>
    </row>
    <row r="141" spans="2:18" ht="15" thickBot="1" x14ac:dyDescent="0.35">
      <c r="B141" s="133" t="s">
        <v>373</v>
      </c>
      <c r="C141" s="134">
        <v>13607761</v>
      </c>
      <c r="D141" s="135">
        <f t="shared" si="9"/>
        <v>0.17967671259455797</v>
      </c>
      <c r="E141" s="13"/>
      <c r="F141" s="136" t="s">
        <v>373</v>
      </c>
      <c r="G141" s="134">
        <v>4535920.333333333</v>
      </c>
      <c r="H141" s="135">
        <f t="shared" si="10"/>
        <v>0.1770682139115223</v>
      </c>
      <c r="I141" s="13"/>
      <c r="J141" s="137"/>
      <c r="K141" s="77"/>
      <c r="L141" s="14"/>
    </row>
    <row r="142" spans="2:18" x14ac:dyDescent="0.3">
      <c r="D142" s="6"/>
      <c r="H142" s="6"/>
      <c r="L142" s="6"/>
    </row>
    <row r="143" spans="2:18" x14ac:dyDescent="0.3">
      <c r="K143" s="108" t="s">
        <v>425</v>
      </c>
    </row>
  </sheetData>
  <sortState xmlns:xlrd2="http://schemas.microsoft.com/office/spreadsheetml/2017/richdata2" ref="P15:Q18">
    <sortCondition descending="1" ref="Q15:Q18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8A91-F294-42D2-9230-CAD5DBFB3096}">
  <dimension ref="A1:J114"/>
  <sheetViews>
    <sheetView tabSelected="1" workbookViewId="0">
      <selection activeCell="M14" sqref="M14"/>
    </sheetView>
  </sheetViews>
  <sheetFormatPr defaultRowHeight="14.4" x14ac:dyDescent="0.3"/>
  <cols>
    <col min="1" max="1" width="15.33203125" bestFit="1" customWidth="1"/>
    <col min="2" max="2" width="17" bestFit="1" customWidth="1"/>
    <col min="3" max="3" width="16" bestFit="1" customWidth="1"/>
    <col min="4" max="4" width="18.33203125" bestFit="1" customWidth="1"/>
    <col min="5" max="5" width="11.77734375" bestFit="1" customWidth="1"/>
    <col min="6" max="6" width="16.33203125" bestFit="1" customWidth="1"/>
    <col min="7" max="7" width="16" bestFit="1" customWidth="1"/>
    <col min="8" max="8" width="30" bestFit="1" customWidth="1"/>
    <col min="9" max="9" width="17" bestFit="1" customWidth="1"/>
    <col min="10" max="10" width="16" bestFit="1" customWidth="1"/>
  </cols>
  <sheetData>
    <row r="1" spans="1:10" x14ac:dyDescent="0.3">
      <c r="A1" s="138" t="s">
        <v>407</v>
      </c>
      <c r="B1" s="145" t="s">
        <v>398</v>
      </c>
      <c r="C1" s="145" t="s">
        <v>412</v>
      </c>
      <c r="D1" s="145" t="s">
        <v>406</v>
      </c>
      <c r="E1" s="145" t="s">
        <v>397</v>
      </c>
      <c r="F1" s="145" t="s">
        <v>398</v>
      </c>
      <c r="G1" s="145" t="s">
        <v>412</v>
      </c>
      <c r="H1" s="145" t="s">
        <v>413</v>
      </c>
      <c r="I1" s="145" t="s">
        <v>398</v>
      </c>
      <c r="J1" s="145" t="s">
        <v>412</v>
      </c>
    </row>
    <row r="2" spans="1:10" x14ac:dyDescent="0.3">
      <c r="A2" s="139" t="s">
        <v>365</v>
      </c>
      <c r="B2" s="146">
        <f>SUM(F2:F15)</f>
        <v>295284987.75000006</v>
      </c>
      <c r="C2" s="147">
        <f>SUM(G2:G15)</f>
        <v>0.11527006987213749</v>
      </c>
      <c r="D2" s="148" t="s">
        <v>372</v>
      </c>
      <c r="E2" s="148" t="s">
        <v>408</v>
      </c>
      <c r="F2" s="149">
        <v>13602909.166666666</v>
      </c>
      <c r="G2" s="150">
        <v>5.3101524126026485E-3</v>
      </c>
      <c r="H2" s="151" t="s">
        <v>313</v>
      </c>
      <c r="I2" s="151">
        <v>13602909.166666666</v>
      </c>
      <c r="J2" s="152">
        <f t="shared" ref="J2:J16" si="0">I2/SUM($I$2:$I$108)</f>
        <v>5.3101524126026502E-3</v>
      </c>
    </row>
    <row r="3" spans="1:10" x14ac:dyDescent="0.3">
      <c r="A3" s="139"/>
      <c r="B3" s="146"/>
      <c r="C3" s="147"/>
      <c r="D3" s="153" t="s">
        <v>379</v>
      </c>
      <c r="E3" s="153" t="s">
        <v>402</v>
      </c>
      <c r="F3" s="154">
        <v>274878198.08333337</v>
      </c>
      <c r="G3" s="155">
        <v>0.10730389425086201</v>
      </c>
      <c r="H3" s="156" t="s">
        <v>257</v>
      </c>
      <c r="I3" s="156">
        <v>145902017.5</v>
      </c>
      <c r="J3" s="157">
        <f t="shared" si="0"/>
        <v>5.6955607123345305E-2</v>
      </c>
    </row>
    <row r="4" spans="1:10" x14ac:dyDescent="0.3">
      <c r="A4" s="139"/>
      <c r="B4" s="146"/>
      <c r="C4" s="147"/>
      <c r="D4" s="153"/>
      <c r="E4" s="153"/>
      <c r="F4" s="154"/>
      <c r="G4" s="155"/>
      <c r="H4" s="156" t="s">
        <v>269</v>
      </c>
      <c r="I4" s="156">
        <v>20405471.333333332</v>
      </c>
      <c r="J4" s="157">
        <f t="shared" si="0"/>
        <v>7.9656609849690276E-3</v>
      </c>
    </row>
    <row r="5" spans="1:10" x14ac:dyDescent="0.3">
      <c r="A5" s="139"/>
      <c r="B5" s="146"/>
      <c r="C5" s="147"/>
      <c r="D5" s="153"/>
      <c r="E5" s="153"/>
      <c r="F5" s="154"/>
      <c r="G5" s="155"/>
      <c r="H5" s="156" t="s">
        <v>277</v>
      </c>
      <c r="I5" s="156">
        <v>15898780.75</v>
      </c>
      <c r="J5" s="157">
        <f t="shared" si="0"/>
        <v>6.206389230616398E-3</v>
      </c>
    </row>
    <row r="6" spans="1:10" x14ac:dyDescent="0.3">
      <c r="A6" s="139"/>
      <c r="B6" s="146"/>
      <c r="C6" s="147"/>
      <c r="D6" s="153"/>
      <c r="E6" s="153"/>
      <c r="F6" s="154"/>
      <c r="G6" s="155"/>
      <c r="H6" s="156" t="s">
        <v>343</v>
      </c>
      <c r="I6" s="156">
        <v>1950147</v>
      </c>
      <c r="J6" s="157">
        <f t="shared" si="0"/>
        <v>7.6127669971918295E-4</v>
      </c>
    </row>
    <row r="7" spans="1:10" x14ac:dyDescent="0.3">
      <c r="A7" s="139"/>
      <c r="B7" s="146"/>
      <c r="C7" s="147"/>
      <c r="D7" s="153"/>
      <c r="E7" s="153"/>
      <c r="F7" s="154"/>
      <c r="G7" s="155"/>
      <c r="H7" s="156" t="s">
        <v>322</v>
      </c>
      <c r="I7" s="156">
        <v>8673182.75</v>
      </c>
      <c r="J7" s="157">
        <f t="shared" si="0"/>
        <v>3.3857406339016225E-3</v>
      </c>
    </row>
    <row r="8" spans="1:10" x14ac:dyDescent="0.3">
      <c r="A8" s="139"/>
      <c r="B8" s="146"/>
      <c r="C8" s="147"/>
      <c r="D8" s="153"/>
      <c r="E8" s="153"/>
      <c r="F8" s="154"/>
      <c r="G8" s="155"/>
      <c r="H8" s="156" t="s">
        <v>321</v>
      </c>
      <c r="I8" s="156">
        <v>3886572</v>
      </c>
      <c r="J8" s="157">
        <f t="shared" si="0"/>
        <v>1.5171967576705675E-3</v>
      </c>
    </row>
    <row r="9" spans="1:10" x14ac:dyDescent="0.3">
      <c r="A9" s="139"/>
      <c r="B9" s="146"/>
      <c r="C9" s="147"/>
      <c r="D9" s="153"/>
      <c r="E9" s="153"/>
      <c r="F9" s="154"/>
      <c r="G9" s="155"/>
      <c r="H9" s="156" t="s">
        <v>330</v>
      </c>
      <c r="I9" s="156">
        <v>5084504.5</v>
      </c>
      <c r="J9" s="157">
        <f t="shared" si="0"/>
        <v>1.9848323257002339E-3</v>
      </c>
    </row>
    <row r="10" spans="1:10" x14ac:dyDescent="0.3">
      <c r="A10" s="139"/>
      <c r="B10" s="146"/>
      <c r="C10" s="147"/>
      <c r="D10" s="153"/>
      <c r="E10" s="153"/>
      <c r="F10" s="154"/>
      <c r="G10" s="155"/>
      <c r="H10" s="156" t="s">
        <v>306</v>
      </c>
      <c r="I10" s="156">
        <v>8960507.166666666</v>
      </c>
      <c r="J10" s="157">
        <f t="shared" si="0"/>
        <v>3.4979031445578649E-3</v>
      </c>
    </row>
    <row r="11" spans="1:10" x14ac:dyDescent="0.3">
      <c r="A11" s="139"/>
      <c r="B11" s="146"/>
      <c r="C11" s="147"/>
      <c r="D11" s="153"/>
      <c r="E11" s="153"/>
      <c r="F11" s="154"/>
      <c r="G11" s="155"/>
      <c r="H11" s="156" t="s">
        <v>301</v>
      </c>
      <c r="I11" s="156">
        <v>12972601.25</v>
      </c>
      <c r="J11" s="157">
        <f t="shared" si="0"/>
        <v>5.064099817281952E-3</v>
      </c>
    </row>
    <row r="12" spans="1:10" x14ac:dyDescent="0.3">
      <c r="A12" s="139"/>
      <c r="B12" s="146"/>
      <c r="C12" s="147"/>
      <c r="D12" s="153"/>
      <c r="E12" s="153"/>
      <c r="F12" s="154"/>
      <c r="G12" s="155"/>
      <c r="H12" s="156" t="s">
        <v>303</v>
      </c>
      <c r="I12" s="156">
        <v>5563792.333333333</v>
      </c>
      <c r="J12" s="157">
        <f t="shared" si="0"/>
        <v>2.1719313802717908E-3</v>
      </c>
    </row>
    <row r="13" spans="1:10" x14ac:dyDescent="0.3">
      <c r="A13" s="139"/>
      <c r="B13" s="146"/>
      <c r="C13" s="147"/>
      <c r="D13" s="153"/>
      <c r="E13" s="153"/>
      <c r="F13" s="154"/>
      <c r="G13" s="155"/>
      <c r="H13" s="156" t="s">
        <v>370</v>
      </c>
      <c r="I13" s="156">
        <v>13461774.75</v>
      </c>
      <c r="J13" s="157">
        <f t="shared" si="0"/>
        <v>5.2550579284756632E-3</v>
      </c>
    </row>
    <row r="14" spans="1:10" x14ac:dyDescent="0.3">
      <c r="A14" s="139"/>
      <c r="B14" s="146"/>
      <c r="C14" s="147"/>
      <c r="D14" s="153"/>
      <c r="E14" s="153"/>
      <c r="F14" s="154"/>
      <c r="G14" s="155"/>
      <c r="H14" s="156" t="s">
        <v>304</v>
      </c>
      <c r="I14" s="156">
        <v>32199706</v>
      </c>
      <c r="J14" s="157">
        <f t="shared" si="0"/>
        <v>1.2569763159191576E-2</v>
      </c>
    </row>
    <row r="15" spans="1:10" x14ac:dyDescent="0.3">
      <c r="A15" s="139"/>
      <c r="B15" s="146"/>
      <c r="C15" s="147"/>
      <c r="D15" s="158" t="s">
        <v>373</v>
      </c>
      <c r="E15" s="158" t="s">
        <v>410</v>
      </c>
      <c r="F15" s="159">
        <v>6803880.5</v>
      </c>
      <c r="G15" s="160">
        <v>2.6560232086728351E-3</v>
      </c>
      <c r="H15" s="161" t="s">
        <v>309</v>
      </c>
      <c r="I15" s="161">
        <v>4535920.333333333</v>
      </c>
      <c r="J15" s="162">
        <f t="shared" si="0"/>
        <v>1.7706821391152237E-3</v>
      </c>
    </row>
    <row r="16" spans="1:10" x14ac:dyDescent="0.3">
      <c r="A16" s="139"/>
      <c r="B16" s="146"/>
      <c r="C16" s="147"/>
      <c r="D16" s="158"/>
      <c r="E16" s="158"/>
      <c r="F16" s="159"/>
      <c r="G16" s="160"/>
      <c r="H16" s="161" t="s">
        <v>310</v>
      </c>
      <c r="I16" s="161">
        <v>4535920.333333333</v>
      </c>
      <c r="J16" s="162">
        <f t="shared" si="0"/>
        <v>1.7706821391152237E-3</v>
      </c>
    </row>
    <row r="17" spans="1:10" x14ac:dyDescent="0.3">
      <c r="A17" s="139"/>
      <c r="B17" s="146"/>
      <c r="C17" s="147"/>
      <c r="D17" s="163" t="s">
        <v>395</v>
      </c>
      <c r="E17" s="163" t="s">
        <v>411</v>
      </c>
      <c r="F17" s="163" t="s">
        <v>411</v>
      </c>
      <c r="G17" s="164" t="s">
        <v>411</v>
      </c>
      <c r="H17" s="165"/>
      <c r="I17" s="165"/>
      <c r="J17" s="166"/>
    </row>
    <row r="18" spans="1:10" x14ac:dyDescent="0.3">
      <c r="A18" s="140" t="s">
        <v>366</v>
      </c>
      <c r="B18" s="167">
        <f>SUM(F18:F28)</f>
        <v>892344171.83333337</v>
      </c>
      <c r="C18" s="168">
        <f>SUM(G18:G28)</f>
        <v>0.34834339470149039</v>
      </c>
      <c r="D18" s="169" t="s">
        <v>374</v>
      </c>
      <c r="E18" s="169" t="s">
        <v>403</v>
      </c>
      <c r="F18" s="170">
        <v>238009437.75</v>
      </c>
      <c r="G18" s="171">
        <v>9.2911477582119845E-2</v>
      </c>
      <c r="H18" s="172" t="s">
        <v>276</v>
      </c>
      <c r="I18" s="172">
        <v>23893819.25</v>
      </c>
      <c r="J18" s="173">
        <f t="shared" ref="J18:J31" si="1">I18/SUM($I$2:$I$108)</f>
        <v>9.3274034533430989E-3</v>
      </c>
    </row>
    <row r="19" spans="1:10" x14ac:dyDescent="0.3">
      <c r="A19" s="140"/>
      <c r="B19" s="167"/>
      <c r="C19" s="168"/>
      <c r="D19" s="169"/>
      <c r="E19" s="169"/>
      <c r="F19" s="170"/>
      <c r="G19" s="171"/>
      <c r="H19" s="172" t="s">
        <v>288</v>
      </c>
      <c r="I19" s="172">
        <v>8267075.083333333</v>
      </c>
      <c r="J19" s="173">
        <f t="shared" si="1"/>
        <v>3.2272088390109511E-3</v>
      </c>
    </row>
    <row r="20" spans="1:10" x14ac:dyDescent="0.3">
      <c r="A20" s="140"/>
      <c r="B20" s="167"/>
      <c r="C20" s="168"/>
      <c r="D20" s="169"/>
      <c r="E20" s="169"/>
      <c r="F20" s="170"/>
      <c r="G20" s="171"/>
      <c r="H20" s="172" t="s">
        <v>265</v>
      </c>
      <c r="I20" s="172">
        <v>54976363.583333328</v>
      </c>
      <c r="J20" s="173">
        <f t="shared" si="1"/>
        <v>2.1461061464229041E-2</v>
      </c>
    </row>
    <row r="21" spans="1:10" x14ac:dyDescent="0.3">
      <c r="A21" s="140"/>
      <c r="B21" s="167"/>
      <c r="C21" s="168"/>
      <c r="D21" s="169"/>
      <c r="E21" s="169"/>
      <c r="F21" s="170"/>
      <c r="G21" s="171"/>
      <c r="H21" s="172" t="s">
        <v>346</v>
      </c>
      <c r="I21" s="172">
        <v>1736084</v>
      </c>
      <c r="J21" s="173">
        <f t="shared" si="1"/>
        <v>6.7771316621530479E-4</v>
      </c>
    </row>
    <row r="22" spans="1:10" x14ac:dyDescent="0.3">
      <c r="A22" s="140"/>
      <c r="B22" s="167"/>
      <c r="C22" s="168"/>
      <c r="D22" s="169"/>
      <c r="E22" s="169"/>
      <c r="F22" s="170"/>
      <c r="G22" s="171"/>
      <c r="H22" s="172" t="s">
        <v>254</v>
      </c>
      <c r="I22" s="172">
        <v>114404396.5</v>
      </c>
      <c r="J22" s="173">
        <f t="shared" si="1"/>
        <v>4.4659916099086296E-2</v>
      </c>
    </row>
    <row r="23" spans="1:10" x14ac:dyDescent="0.3">
      <c r="A23" s="140"/>
      <c r="B23" s="167"/>
      <c r="C23" s="168"/>
      <c r="D23" s="174" t="s">
        <v>375</v>
      </c>
      <c r="E23" s="174" t="s">
        <v>400</v>
      </c>
      <c r="F23" s="175">
        <v>639605791.75</v>
      </c>
      <c r="G23" s="176">
        <v>0.24968219640094563</v>
      </c>
      <c r="H23" s="177" t="s">
        <v>253</v>
      </c>
      <c r="I23" s="177">
        <v>432606208.25</v>
      </c>
      <c r="J23" s="178">
        <f t="shared" si="1"/>
        <v>0.16887600088331267</v>
      </c>
    </row>
    <row r="24" spans="1:10" x14ac:dyDescent="0.3">
      <c r="A24" s="140"/>
      <c r="B24" s="167"/>
      <c r="C24" s="168"/>
      <c r="D24" s="174"/>
      <c r="E24" s="174"/>
      <c r="F24" s="175"/>
      <c r="G24" s="176"/>
      <c r="H24" s="177" t="s">
        <v>266</v>
      </c>
      <c r="I24" s="177">
        <v>26777803.416666668</v>
      </c>
      <c r="J24" s="178">
        <f t="shared" si="1"/>
        <v>1.0453221121673937E-2</v>
      </c>
    </row>
    <row r="25" spans="1:10" x14ac:dyDescent="0.3">
      <c r="A25" s="140"/>
      <c r="B25" s="167"/>
      <c r="C25" s="168"/>
      <c r="D25" s="174"/>
      <c r="E25" s="174"/>
      <c r="F25" s="175"/>
      <c r="G25" s="176"/>
      <c r="H25" s="177" t="s">
        <v>334</v>
      </c>
      <c r="I25" s="177">
        <v>9094041.416666666</v>
      </c>
      <c r="J25" s="178">
        <f t="shared" si="1"/>
        <v>3.5500307601373446E-3</v>
      </c>
    </row>
    <row r="26" spans="1:10" x14ac:dyDescent="0.3">
      <c r="A26" s="140"/>
      <c r="B26" s="167"/>
      <c r="C26" s="168"/>
      <c r="D26" s="174"/>
      <c r="E26" s="174"/>
      <c r="F26" s="175"/>
      <c r="G26" s="176"/>
      <c r="H26" s="177" t="s">
        <v>259</v>
      </c>
      <c r="I26" s="177">
        <v>33918268.166666664</v>
      </c>
      <c r="J26" s="178">
        <f t="shared" si="1"/>
        <v>1.3240636346957548E-2</v>
      </c>
    </row>
    <row r="27" spans="1:10" x14ac:dyDescent="0.3">
      <c r="A27" s="140"/>
      <c r="B27" s="167"/>
      <c r="C27" s="168"/>
      <c r="D27" s="174"/>
      <c r="E27" s="174"/>
      <c r="F27" s="175"/>
      <c r="G27" s="176"/>
      <c r="H27" s="177" t="s">
        <v>281</v>
      </c>
      <c r="I27" s="177">
        <v>34667545.333333328</v>
      </c>
      <c r="J27" s="178">
        <f t="shared" si="1"/>
        <v>1.3533130835124306E-2</v>
      </c>
    </row>
    <row r="28" spans="1:10" x14ac:dyDescent="0.3">
      <c r="A28" s="140"/>
      <c r="B28" s="167"/>
      <c r="C28" s="168"/>
      <c r="D28" s="179" t="s">
        <v>376</v>
      </c>
      <c r="E28" s="179" t="s">
        <v>405</v>
      </c>
      <c r="F28" s="180">
        <v>14728942.333333332</v>
      </c>
      <c r="G28" s="181">
        <v>5.7497207184248975E-3</v>
      </c>
      <c r="H28" s="182" t="s">
        <v>302</v>
      </c>
      <c r="I28" s="182">
        <v>8134632.666666666</v>
      </c>
      <c r="J28" s="183">
        <f t="shared" si="1"/>
        <v>3.1755074411866672E-3</v>
      </c>
    </row>
    <row r="29" spans="1:10" x14ac:dyDescent="0.3">
      <c r="A29" s="140"/>
      <c r="B29" s="167"/>
      <c r="C29" s="168"/>
      <c r="D29" s="179"/>
      <c r="E29" s="179"/>
      <c r="F29" s="180"/>
      <c r="G29" s="181"/>
      <c r="H29" s="182" t="s">
        <v>316</v>
      </c>
      <c r="I29" s="182">
        <v>4133504.6666666665</v>
      </c>
      <c r="J29" s="183">
        <f t="shared" si="1"/>
        <v>1.6135915861285541E-3</v>
      </c>
    </row>
    <row r="30" spans="1:10" x14ac:dyDescent="0.3">
      <c r="A30" s="140"/>
      <c r="B30" s="167"/>
      <c r="C30" s="168"/>
      <c r="D30" s="179"/>
      <c r="E30" s="179"/>
      <c r="F30" s="180"/>
      <c r="G30" s="181"/>
      <c r="H30" s="182" t="s">
        <v>363</v>
      </c>
      <c r="I30" s="182">
        <v>1640536.6666666665</v>
      </c>
      <c r="J30" s="183">
        <f t="shared" si="1"/>
        <v>6.4041446073978482E-4</v>
      </c>
    </row>
    <row r="31" spans="1:10" x14ac:dyDescent="0.3">
      <c r="A31" s="140"/>
      <c r="B31" s="167"/>
      <c r="C31" s="168"/>
      <c r="D31" s="179"/>
      <c r="E31" s="179"/>
      <c r="F31" s="180"/>
      <c r="G31" s="181"/>
      <c r="H31" s="182" t="s">
        <v>364</v>
      </c>
      <c r="I31" s="182">
        <v>1640536.6666666665</v>
      </c>
      <c r="J31" s="183">
        <f t="shared" si="1"/>
        <v>6.4041446073978482E-4</v>
      </c>
    </row>
    <row r="32" spans="1:10" x14ac:dyDescent="0.3">
      <c r="A32" s="140"/>
      <c r="B32" s="167"/>
      <c r="C32" s="168"/>
      <c r="D32" s="184" t="s">
        <v>396</v>
      </c>
      <c r="E32" s="184" t="s">
        <v>411</v>
      </c>
      <c r="F32" s="185" t="s">
        <v>411</v>
      </c>
      <c r="G32" s="186" t="s">
        <v>411</v>
      </c>
      <c r="H32" s="187"/>
      <c r="I32" s="187"/>
      <c r="J32" s="188"/>
    </row>
    <row r="33" spans="1:10" x14ac:dyDescent="0.3">
      <c r="A33" s="141" t="s">
        <v>367</v>
      </c>
      <c r="B33" s="189">
        <f>SUM(F33:F74)</f>
        <v>413699614.00000012</v>
      </c>
      <c r="C33" s="190">
        <f>SUM(G33:G74)</f>
        <v>0.16149545486623312</v>
      </c>
      <c r="D33" s="191" t="s">
        <v>380</v>
      </c>
      <c r="E33" s="191" t="s">
        <v>401</v>
      </c>
      <c r="F33" s="192">
        <v>377667909.33333343</v>
      </c>
      <c r="G33" s="193">
        <v>0.14742979868036801</v>
      </c>
      <c r="H33" s="194" t="s">
        <v>292</v>
      </c>
      <c r="I33" s="194">
        <v>19061744</v>
      </c>
      <c r="J33" s="195">
        <f t="shared" ref="J33:J74" si="2">I33/SUM($I$2:$I$108)</f>
        <v>7.441111651179084E-3</v>
      </c>
    </row>
    <row r="34" spans="1:10" x14ac:dyDescent="0.3">
      <c r="A34" s="141"/>
      <c r="B34" s="189"/>
      <c r="C34" s="190"/>
      <c r="D34" s="191"/>
      <c r="E34" s="191"/>
      <c r="F34" s="192"/>
      <c r="G34" s="193"/>
      <c r="H34" s="194" t="s">
        <v>307</v>
      </c>
      <c r="I34" s="194">
        <v>4650063.333333333</v>
      </c>
      <c r="J34" s="195">
        <f t="shared" si="2"/>
        <v>1.8152400141554369E-3</v>
      </c>
    </row>
    <row r="35" spans="1:10" x14ac:dyDescent="0.3">
      <c r="A35" s="141"/>
      <c r="B35" s="189"/>
      <c r="C35" s="190"/>
      <c r="D35" s="191"/>
      <c r="E35" s="191"/>
      <c r="F35" s="192"/>
      <c r="G35" s="193"/>
      <c r="H35" s="194" t="s">
        <v>293</v>
      </c>
      <c r="I35" s="194">
        <v>20990812.833333332</v>
      </c>
      <c r="J35" s="195">
        <f t="shared" si="2"/>
        <v>8.1941600905896181E-3</v>
      </c>
    </row>
    <row r="36" spans="1:10" x14ac:dyDescent="0.3">
      <c r="A36" s="141"/>
      <c r="B36" s="189"/>
      <c r="C36" s="190"/>
      <c r="D36" s="191"/>
      <c r="E36" s="191"/>
      <c r="F36" s="192"/>
      <c r="G36" s="193"/>
      <c r="H36" s="194" t="s">
        <v>354</v>
      </c>
      <c r="I36" s="194">
        <v>1418172</v>
      </c>
      <c r="J36" s="195">
        <f t="shared" si="2"/>
        <v>5.5361021491926149E-4</v>
      </c>
    </row>
    <row r="37" spans="1:10" x14ac:dyDescent="0.3">
      <c r="A37" s="141"/>
      <c r="B37" s="189"/>
      <c r="C37" s="190"/>
      <c r="D37" s="191"/>
      <c r="E37" s="191"/>
      <c r="F37" s="192"/>
      <c r="G37" s="193"/>
      <c r="H37" s="194" t="s">
        <v>294</v>
      </c>
      <c r="I37" s="194">
        <v>5555372</v>
      </c>
      <c r="J37" s="195">
        <f t="shared" si="2"/>
        <v>2.1686443441814164E-3</v>
      </c>
    </row>
    <row r="38" spans="1:10" x14ac:dyDescent="0.3">
      <c r="A38" s="141"/>
      <c r="B38" s="189"/>
      <c r="C38" s="190"/>
      <c r="D38" s="191"/>
      <c r="E38" s="191"/>
      <c r="F38" s="192"/>
      <c r="G38" s="193"/>
      <c r="H38" s="194" t="s">
        <v>295</v>
      </c>
      <c r="I38" s="194">
        <v>5400165.5</v>
      </c>
      <c r="J38" s="195">
        <f t="shared" si="2"/>
        <v>2.1080565566479817E-3</v>
      </c>
    </row>
    <row r="39" spans="1:10" x14ac:dyDescent="0.3">
      <c r="A39" s="141"/>
      <c r="B39" s="189"/>
      <c r="C39" s="190"/>
      <c r="D39" s="191"/>
      <c r="E39" s="191"/>
      <c r="F39" s="192"/>
      <c r="G39" s="193"/>
      <c r="H39" s="194" t="s">
        <v>340</v>
      </c>
      <c r="I39" s="194">
        <v>2014051.75</v>
      </c>
      <c r="J39" s="195">
        <f t="shared" si="2"/>
        <v>7.862231253867759E-4</v>
      </c>
    </row>
    <row r="40" spans="1:10" x14ac:dyDescent="0.3">
      <c r="A40" s="141"/>
      <c r="B40" s="189"/>
      <c r="C40" s="190"/>
      <c r="D40" s="191"/>
      <c r="E40" s="191"/>
      <c r="F40" s="192"/>
      <c r="G40" s="193"/>
      <c r="H40" s="194" t="s">
        <v>339</v>
      </c>
      <c r="I40" s="194">
        <v>2296565.75</v>
      </c>
      <c r="J40" s="195">
        <f t="shared" si="2"/>
        <v>8.9650779907776701E-4</v>
      </c>
    </row>
    <row r="41" spans="1:10" x14ac:dyDescent="0.3">
      <c r="A41" s="141"/>
      <c r="B41" s="189"/>
      <c r="C41" s="190"/>
      <c r="D41" s="191"/>
      <c r="E41" s="191"/>
      <c r="F41" s="192"/>
      <c r="G41" s="193"/>
      <c r="H41" s="194" t="s">
        <v>350</v>
      </c>
      <c r="I41" s="194">
        <v>2144989.333333333</v>
      </c>
      <c r="J41" s="195">
        <f t="shared" si="2"/>
        <v>8.3733708310852989E-4</v>
      </c>
    </row>
    <row r="42" spans="1:10" x14ac:dyDescent="0.3">
      <c r="A42" s="141"/>
      <c r="B42" s="189"/>
      <c r="C42" s="190"/>
      <c r="D42" s="191"/>
      <c r="E42" s="191"/>
      <c r="F42" s="192"/>
      <c r="G42" s="193"/>
      <c r="H42" s="194" t="s">
        <v>356</v>
      </c>
      <c r="I42" s="194">
        <v>1810580</v>
      </c>
      <c r="J42" s="195">
        <f t="shared" si="2"/>
        <v>7.0679408628044878E-4</v>
      </c>
    </row>
    <row r="43" spans="1:10" x14ac:dyDescent="0.3">
      <c r="A43" s="141"/>
      <c r="B43" s="189"/>
      <c r="C43" s="190"/>
      <c r="D43" s="191"/>
      <c r="E43" s="191"/>
      <c r="F43" s="192"/>
      <c r="G43" s="193"/>
      <c r="H43" s="194" t="s">
        <v>263</v>
      </c>
      <c r="I43" s="194">
        <v>33599592.25</v>
      </c>
      <c r="J43" s="195">
        <f t="shared" si="2"/>
        <v>1.3116235186368123E-2</v>
      </c>
    </row>
    <row r="44" spans="1:10" x14ac:dyDescent="0.3">
      <c r="A44" s="141"/>
      <c r="B44" s="189"/>
      <c r="C44" s="190"/>
      <c r="D44" s="191"/>
      <c r="E44" s="191"/>
      <c r="F44" s="192"/>
      <c r="G44" s="193"/>
      <c r="H44" s="194" t="s">
        <v>335</v>
      </c>
      <c r="I44" s="194">
        <v>2453977</v>
      </c>
      <c r="J44" s="195">
        <f t="shared" si="2"/>
        <v>9.5795625239880958E-4</v>
      </c>
    </row>
    <row r="45" spans="1:10" x14ac:dyDescent="0.3">
      <c r="A45" s="141"/>
      <c r="B45" s="189"/>
      <c r="C45" s="190"/>
      <c r="D45" s="191"/>
      <c r="E45" s="191"/>
      <c r="F45" s="192"/>
      <c r="G45" s="193"/>
      <c r="H45" s="194" t="s">
        <v>300</v>
      </c>
      <c r="I45" s="194">
        <v>8623022.75</v>
      </c>
      <c r="J45" s="195">
        <f t="shared" si="2"/>
        <v>3.3661597308938421E-3</v>
      </c>
    </row>
    <row r="46" spans="1:10" x14ac:dyDescent="0.3">
      <c r="A46" s="141"/>
      <c r="B46" s="189"/>
      <c r="C46" s="190"/>
      <c r="D46" s="191"/>
      <c r="E46" s="191"/>
      <c r="F46" s="192"/>
      <c r="G46" s="193"/>
      <c r="H46" s="194" t="s">
        <v>271</v>
      </c>
      <c r="I46" s="194">
        <v>12572958.666666666</v>
      </c>
      <c r="J46" s="195">
        <f t="shared" si="2"/>
        <v>4.9080917897295429E-3</v>
      </c>
    </row>
    <row r="47" spans="1:10" x14ac:dyDescent="0.3">
      <c r="A47" s="141"/>
      <c r="B47" s="189"/>
      <c r="C47" s="190"/>
      <c r="D47" s="191"/>
      <c r="E47" s="191"/>
      <c r="F47" s="192"/>
      <c r="G47" s="193"/>
      <c r="H47" s="194" t="s">
        <v>305</v>
      </c>
      <c r="I47" s="194">
        <v>3940208.5</v>
      </c>
      <c r="J47" s="195">
        <f t="shared" si="2"/>
        <v>1.5381347780887658E-3</v>
      </c>
    </row>
    <row r="48" spans="1:10" x14ac:dyDescent="0.3">
      <c r="A48" s="141"/>
      <c r="B48" s="189"/>
      <c r="C48" s="190"/>
      <c r="D48" s="191"/>
      <c r="E48" s="191"/>
      <c r="F48" s="192"/>
      <c r="G48" s="193"/>
      <c r="H48" s="194" t="s">
        <v>359</v>
      </c>
      <c r="I48" s="194">
        <v>1348035</v>
      </c>
      <c r="J48" s="195">
        <f t="shared" si="2"/>
        <v>5.2623091280090619E-4</v>
      </c>
    </row>
    <row r="49" spans="1:10" x14ac:dyDescent="0.3">
      <c r="A49" s="141"/>
      <c r="B49" s="189"/>
      <c r="C49" s="190"/>
      <c r="D49" s="191"/>
      <c r="E49" s="191"/>
      <c r="F49" s="192"/>
      <c r="G49" s="193"/>
      <c r="H49" s="194" t="s">
        <v>267</v>
      </c>
      <c r="I49" s="194">
        <v>14672300.25</v>
      </c>
      <c r="J49" s="195">
        <f t="shared" si="2"/>
        <v>5.727609411807901E-3</v>
      </c>
    </row>
    <row r="50" spans="1:10" x14ac:dyDescent="0.3">
      <c r="A50" s="141"/>
      <c r="B50" s="189"/>
      <c r="C50" s="190"/>
      <c r="D50" s="191"/>
      <c r="E50" s="191"/>
      <c r="F50" s="192"/>
      <c r="G50" s="193"/>
      <c r="H50" s="194" t="s">
        <v>279</v>
      </c>
      <c r="I50" s="194">
        <v>14271041</v>
      </c>
      <c r="J50" s="195">
        <f t="shared" si="2"/>
        <v>5.5709702878999111E-3</v>
      </c>
    </row>
    <row r="51" spans="1:10" x14ac:dyDescent="0.3">
      <c r="A51" s="141"/>
      <c r="B51" s="189"/>
      <c r="C51" s="190"/>
      <c r="D51" s="191"/>
      <c r="E51" s="191"/>
      <c r="F51" s="192"/>
      <c r="G51" s="193"/>
      <c r="H51" s="194" t="s">
        <v>275</v>
      </c>
      <c r="I51" s="194">
        <v>43324416.166666664</v>
      </c>
      <c r="J51" s="195">
        <f t="shared" si="2"/>
        <v>1.6912503804390341E-2</v>
      </c>
    </row>
    <row r="52" spans="1:10" x14ac:dyDescent="0.3">
      <c r="A52" s="141"/>
      <c r="B52" s="189"/>
      <c r="C52" s="190"/>
      <c r="D52" s="191"/>
      <c r="E52" s="191"/>
      <c r="F52" s="192"/>
      <c r="G52" s="193"/>
      <c r="H52" s="194" t="s">
        <v>341</v>
      </c>
      <c r="I52" s="194">
        <v>2220574.25</v>
      </c>
      <c r="J52" s="195">
        <f t="shared" si="2"/>
        <v>8.6684308235297129E-4</v>
      </c>
    </row>
    <row r="53" spans="1:10" x14ac:dyDescent="0.3">
      <c r="A53" s="141"/>
      <c r="B53" s="189"/>
      <c r="C53" s="190"/>
      <c r="D53" s="191"/>
      <c r="E53" s="191"/>
      <c r="F53" s="192"/>
      <c r="G53" s="193"/>
      <c r="H53" s="194" t="s">
        <v>314</v>
      </c>
      <c r="I53" s="194">
        <v>4406417</v>
      </c>
      <c r="J53" s="195">
        <f t="shared" si="2"/>
        <v>1.7201280679592374E-3</v>
      </c>
    </row>
    <row r="54" spans="1:10" x14ac:dyDescent="0.3">
      <c r="A54" s="141"/>
      <c r="B54" s="189"/>
      <c r="C54" s="190"/>
      <c r="D54" s="191"/>
      <c r="E54" s="191"/>
      <c r="F54" s="192"/>
      <c r="G54" s="193"/>
      <c r="H54" s="194" t="s">
        <v>320</v>
      </c>
      <c r="I54" s="194">
        <v>8988064</v>
      </c>
      <c r="J54" s="195">
        <f t="shared" si="2"/>
        <v>3.5086604747153922E-3</v>
      </c>
    </row>
    <row r="55" spans="1:10" x14ac:dyDescent="0.3">
      <c r="A55" s="141"/>
      <c r="B55" s="189"/>
      <c r="C55" s="190"/>
      <c r="D55" s="191"/>
      <c r="E55" s="191"/>
      <c r="F55" s="192"/>
      <c r="G55" s="193"/>
      <c r="H55" s="194" t="s">
        <v>296</v>
      </c>
      <c r="I55" s="194">
        <v>40688121.083333336</v>
      </c>
      <c r="J55" s="195">
        <f t="shared" si="2"/>
        <v>1.5883376246044276E-2</v>
      </c>
    </row>
    <row r="56" spans="1:10" x14ac:dyDescent="0.3">
      <c r="A56" s="141"/>
      <c r="B56" s="189"/>
      <c r="C56" s="190"/>
      <c r="D56" s="191"/>
      <c r="E56" s="191"/>
      <c r="F56" s="192"/>
      <c r="G56" s="193"/>
      <c r="H56" s="194" t="s">
        <v>318</v>
      </c>
      <c r="I56" s="194">
        <v>4727785.75</v>
      </c>
      <c r="J56" s="195">
        <f t="shared" si="2"/>
        <v>1.8455804268803235E-3</v>
      </c>
    </row>
    <row r="57" spans="1:10" x14ac:dyDescent="0.3">
      <c r="A57" s="141"/>
      <c r="B57" s="189"/>
      <c r="C57" s="190"/>
      <c r="D57" s="191"/>
      <c r="E57" s="191"/>
      <c r="F57" s="192"/>
      <c r="G57" s="193"/>
      <c r="H57" s="194" t="s">
        <v>344</v>
      </c>
      <c r="I57" s="194">
        <v>2418318.6666666665</v>
      </c>
      <c r="J57" s="195">
        <f t="shared" si="2"/>
        <v>9.44036348762065E-4</v>
      </c>
    </row>
    <row r="58" spans="1:10" x14ac:dyDescent="0.3">
      <c r="A58" s="141"/>
      <c r="B58" s="189"/>
      <c r="C58" s="190"/>
      <c r="D58" s="191"/>
      <c r="E58" s="191"/>
      <c r="F58" s="192"/>
      <c r="G58" s="193"/>
      <c r="H58" s="194" t="s">
        <v>337</v>
      </c>
      <c r="I58" s="194">
        <v>4705229</v>
      </c>
      <c r="J58" s="195">
        <f t="shared" si="2"/>
        <v>1.8367749736522383E-3</v>
      </c>
    </row>
    <row r="59" spans="1:10" x14ac:dyDescent="0.3">
      <c r="A59" s="141"/>
      <c r="B59" s="189"/>
      <c r="C59" s="190"/>
      <c r="D59" s="191"/>
      <c r="E59" s="191"/>
      <c r="F59" s="192"/>
      <c r="G59" s="193"/>
      <c r="H59" s="194" t="s">
        <v>345</v>
      </c>
      <c r="I59" s="194">
        <v>1764636.5</v>
      </c>
      <c r="J59" s="195">
        <f t="shared" si="2"/>
        <v>6.8885917365409371E-4</v>
      </c>
    </row>
    <row r="60" spans="1:10" x14ac:dyDescent="0.3">
      <c r="A60" s="141"/>
      <c r="B60" s="189"/>
      <c r="C60" s="190"/>
      <c r="D60" s="191"/>
      <c r="E60" s="191"/>
      <c r="F60" s="192"/>
      <c r="G60" s="193"/>
      <c r="H60" s="194" t="s">
        <v>323</v>
      </c>
      <c r="I60" s="194">
        <v>3803031.6666666665</v>
      </c>
      <c r="J60" s="195">
        <f t="shared" si="2"/>
        <v>1.4845852113340911E-3</v>
      </c>
    </row>
    <row r="61" spans="1:10" x14ac:dyDescent="0.3">
      <c r="A61" s="141"/>
      <c r="B61" s="189"/>
      <c r="C61" s="190"/>
      <c r="D61" s="191"/>
      <c r="E61" s="191"/>
      <c r="F61" s="192"/>
      <c r="G61" s="193"/>
      <c r="H61" s="194" t="s">
        <v>342</v>
      </c>
      <c r="I61" s="194">
        <v>1874923.5</v>
      </c>
      <c r="J61" s="195">
        <f t="shared" si="2"/>
        <v>7.3191178629402785E-4</v>
      </c>
    </row>
    <row r="62" spans="1:10" x14ac:dyDescent="0.3">
      <c r="A62" s="141"/>
      <c r="B62" s="189"/>
      <c r="C62" s="190"/>
      <c r="D62" s="191"/>
      <c r="E62" s="191"/>
      <c r="F62" s="192"/>
      <c r="G62" s="193"/>
      <c r="H62" s="194" t="s">
        <v>358</v>
      </c>
      <c r="I62" s="194">
        <v>1348035</v>
      </c>
      <c r="J62" s="195">
        <f t="shared" si="2"/>
        <v>5.2623091280090619E-4</v>
      </c>
    </row>
    <row r="63" spans="1:10" x14ac:dyDescent="0.3">
      <c r="A63" s="141"/>
      <c r="B63" s="189"/>
      <c r="C63" s="190"/>
      <c r="D63" s="191"/>
      <c r="E63" s="191"/>
      <c r="F63" s="192"/>
      <c r="G63" s="193"/>
      <c r="H63" s="194" t="s">
        <v>297</v>
      </c>
      <c r="I63" s="194">
        <v>11533276.5</v>
      </c>
      <c r="J63" s="195">
        <f t="shared" si="2"/>
        <v>4.5022322270417614E-3</v>
      </c>
    </row>
    <row r="64" spans="1:10" x14ac:dyDescent="0.3">
      <c r="A64" s="141"/>
      <c r="B64" s="189"/>
      <c r="C64" s="190"/>
      <c r="D64" s="191"/>
      <c r="E64" s="191"/>
      <c r="F64" s="192"/>
      <c r="G64" s="193"/>
      <c r="H64" s="194" t="s">
        <v>317</v>
      </c>
      <c r="I64" s="194">
        <v>4063765.333333333</v>
      </c>
      <c r="J64" s="195">
        <f t="shared" si="2"/>
        <v>1.5863675207013754E-3</v>
      </c>
    </row>
    <row r="65" spans="1:10" x14ac:dyDescent="0.3">
      <c r="A65" s="141"/>
      <c r="B65" s="189"/>
      <c r="C65" s="190"/>
      <c r="D65" s="191"/>
      <c r="E65" s="191"/>
      <c r="F65" s="192"/>
      <c r="G65" s="193"/>
      <c r="H65" s="194" t="s">
        <v>348</v>
      </c>
      <c r="I65" s="194">
        <v>5321630.666666666</v>
      </c>
      <c r="J65" s="195">
        <f t="shared" si="2"/>
        <v>2.0773990017390457E-3</v>
      </c>
    </row>
    <row r="66" spans="1:10" x14ac:dyDescent="0.3">
      <c r="A66" s="141"/>
      <c r="B66" s="189"/>
      <c r="C66" s="190"/>
      <c r="D66" s="191"/>
      <c r="E66" s="191"/>
      <c r="F66" s="192"/>
      <c r="G66" s="193"/>
      <c r="H66" s="194" t="s">
        <v>286</v>
      </c>
      <c r="I66" s="194">
        <v>22557372.166666668</v>
      </c>
      <c r="J66" s="195">
        <f t="shared" si="2"/>
        <v>8.8056961025898845E-3</v>
      </c>
    </row>
    <row r="67" spans="1:10" x14ac:dyDescent="0.3">
      <c r="A67" s="141"/>
      <c r="B67" s="189"/>
      <c r="C67" s="190"/>
      <c r="D67" s="191"/>
      <c r="E67" s="191"/>
      <c r="F67" s="192"/>
      <c r="G67" s="193"/>
      <c r="H67" s="194" t="s">
        <v>357</v>
      </c>
      <c r="I67" s="194">
        <v>1810580</v>
      </c>
      <c r="J67" s="195">
        <f t="shared" si="2"/>
        <v>7.0679408628044878E-4</v>
      </c>
    </row>
    <row r="68" spans="1:10" x14ac:dyDescent="0.3">
      <c r="A68" s="141"/>
      <c r="B68" s="189"/>
      <c r="C68" s="190"/>
      <c r="D68" s="191"/>
      <c r="E68" s="191"/>
      <c r="F68" s="192"/>
      <c r="G68" s="193"/>
      <c r="H68" s="194" t="s">
        <v>336</v>
      </c>
      <c r="I68" s="194">
        <v>2453977</v>
      </c>
      <c r="J68" s="195">
        <f t="shared" si="2"/>
        <v>9.5795625239880958E-4</v>
      </c>
    </row>
    <row r="69" spans="1:10" x14ac:dyDescent="0.3">
      <c r="A69" s="141"/>
      <c r="B69" s="189"/>
      <c r="C69" s="190"/>
      <c r="D69" s="191"/>
      <c r="E69" s="191"/>
      <c r="F69" s="192"/>
      <c r="G69" s="193"/>
      <c r="H69" s="194" t="s">
        <v>338</v>
      </c>
      <c r="I69" s="194">
        <v>3117859</v>
      </c>
      <c r="J69" s="195">
        <f t="shared" si="2"/>
        <v>1.2171151250186534E-3</v>
      </c>
    </row>
    <row r="70" spans="1:10" x14ac:dyDescent="0.3">
      <c r="A70" s="141"/>
      <c r="B70" s="189"/>
      <c r="C70" s="190"/>
      <c r="D70" s="191"/>
      <c r="E70" s="191"/>
      <c r="F70" s="192"/>
      <c r="G70" s="193"/>
      <c r="H70" s="194" t="s">
        <v>291</v>
      </c>
      <c r="I70" s="194">
        <v>14059432</v>
      </c>
      <c r="J70" s="195">
        <f t="shared" si="2"/>
        <v>5.4883647196269161E-3</v>
      </c>
    </row>
    <row r="71" spans="1:10" x14ac:dyDescent="0.3">
      <c r="A71" s="141"/>
      <c r="B71" s="189"/>
      <c r="C71" s="190"/>
      <c r="D71" s="191"/>
      <c r="E71" s="191"/>
      <c r="F71" s="192"/>
      <c r="G71" s="193"/>
      <c r="H71" s="194" t="s">
        <v>298</v>
      </c>
      <c r="I71" s="194">
        <v>8175679.666666666</v>
      </c>
      <c r="J71" s="195">
        <f t="shared" si="2"/>
        <v>3.1915309125933734E-3</v>
      </c>
    </row>
    <row r="72" spans="1:10" x14ac:dyDescent="0.3">
      <c r="A72" s="141"/>
      <c r="B72" s="189"/>
      <c r="C72" s="190"/>
      <c r="D72" s="196" t="s">
        <v>377</v>
      </c>
      <c r="E72" s="196" t="s">
        <v>404</v>
      </c>
      <c r="F72" s="197">
        <v>26391360.416666668</v>
      </c>
      <c r="G72" s="198">
        <v>1.03023658006804E-2</v>
      </c>
      <c r="H72" s="199" t="s">
        <v>333</v>
      </c>
      <c r="I72" s="199">
        <v>6750534.166666666</v>
      </c>
      <c r="J72" s="200">
        <f t="shared" si="2"/>
        <v>2.6351984602912418E-3</v>
      </c>
    </row>
    <row r="73" spans="1:10" x14ac:dyDescent="0.3">
      <c r="A73" s="141"/>
      <c r="B73" s="189"/>
      <c r="C73" s="190"/>
      <c r="D73" s="196"/>
      <c r="E73" s="196"/>
      <c r="F73" s="197"/>
      <c r="G73" s="198"/>
      <c r="H73" s="199" t="s">
        <v>264</v>
      </c>
      <c r="I73" s="199">
        <v>17995325.75</v>
      </c>
      <c r="J73" s="200">
        <f t="shared" si="2"/>
        <v>7.0248151535918218E-3</v>
      </c>
    </row>
    <row r="74" spans="1:10" x14ac:dyDescent="0.3">
      <c r="A74" s="141"/>
      <c r="B74" s="189"/>
      <c r="C74" s="190"/>
      <c r="D74" s="201" t="s">
        <v>378</v>
      </c>
      <c r="E74" s="201" t="s">
        <v>409</v>
      </c>
      <c r="F74" s="202">
        <v>9640344.25</v>
      </c>
      <c r="G74" s="203">
        <v>3.7632903851847073E-3</v>
      </c>
      <c r="H74" s="204" t="s">
        <v>311</v>
      </c>
      <c r="I74" s="204">
        <v>7372384.083333333</v>
      </c>
      <c r="J74" s="205">
        <f t="shared" si="2"/>
        <v>2.8779493156270955E-3</v>
      </c>
    </row>
    <row r="75" spans="1:10" x14ac:dyDescent="0.3">
      <c r="A75" s="141"/>
      <c r="B75" s="189"/>
      <c r="C75" s="190"/>
      <c r="D75" s="206" t="s">
        <v>394</v>
      </c>
      <c r="E75" s="206" t="s">
        <v>411</v>
      </c>
      <c r="F75" s="206" t="s">
        <v>411</v>
      </c>
      <c r="G75" s="207" t="s">
        <v>411</v>
      </c>
      <c r="H75" s="208"/>
      <c r="I75" s="208"/>
      <c r="J75" s="209"/>
    </row>
    <row r="76" spans="1:10" x14ac:dyDescent="0.3">
      <c r="A76" s="142" t="s">
        <v>368</v>
      </c>
      <c r="B76" s="210">
        <f>SUM(F76)</f>
        <v>960350837.41666675</v>
      </c>
      <c r="C76" s="211">
        <f>SUM(G76)</f>
        <v>0.37489108056013909</v>
      </c>
      <c r="D76" s="212" t="s">
        <v>381</v>
      </c>
      <c r="E76" s="212" t="s">
        <v>399</v>
      </c>
      <c r="F76" s="213">
        <v>960350837.41666675</v>
      </c>
      <c r="G76" s="214">
        <v>0.37489108056013909</v>
      </c>
      <c r="H76" s="215" t="s">
        <v>308</v>
      </c>
      <c r="I76" s="215">
        <v>12257067.5</v>
      </c>
      <c r="J76" s="216">
        <f t="shared" ref="J76:J108" si="3">I76/SUM($I$2:$I$108)</f>
        <v>4.784777708877975E-3</v>
      </c>
    </row>
    <row r="77" spans="1:10" x14ac:dyDescent="0.3">
      <c r="A77" s="142"/>
      <c r="B77" s="210"/>
      <c r="C77" s="210"/>
      <c r="D77" s="212"/>
      <c r="E77" s="212"/>
      <c r="F77" s="213"/>
      <c r="G77" s="214"/>
      <c r="H77" s="215" t="s">
        <v>299</v>
      </c>
      <c r="I77" s="215">
        <v>10297034.5</v>
      </c>
      <c r="J77" s="216">
        <f t="shared" si="3"/>
        <v>4.019641822413678E-3</v>
      </c>
    </row>
    <row r="78" spans="1:10" x14ac:dyDescent="0.3">
      <c r="A78" s="142"/>
      <c r="B78" s="210"/>
      <c r="C78" s="210"/>
      <c r="D78" s="212"/>
      <c r="E78" s="212"/>
      <c r="F78" s="213"/>
      <c r="G78" s="214"/>
      <c r="H78" s="215" t="s">
        <v>268</v>
      </c>
      <c r="I78" s="215">
        <v>98785731.666666657</v>
      </c>
      <c r="J78" s="216">
        <f t="shared" si="3"/>
        <v>3.8562875405056526E-2</v>
      </c>
    </row>
    <row r="79" spans="1:10" x14ac:dyDescent="0.3">
      <c r="A79" s="142"/>
      <c r="B79" s="210"/>
      <c r="C79" s="210"/>
      <c r="D79" s="212"/>
      <c r="E79" s="212"/>
      <c r="F79" s="213"/>
      <c r="G79" s="214"/>
      <c r="H79" s="215" t="s">
        <v>352</v>
      </c>
      <c r="I79" s="215">
        <v>1418172</v>
      </c>
      <c r="J79" s="216">
        <f t="shared" si="3"/>
        <v>5.5361021491926149E-4</v>
      </c>
    </row>
    <row r="80" spans="1:10" x14ac:dyDescent="0.3">
      <c r="A80" s="142"/>
      <c r="B80" s="210"/>
      <c r="C80" s="210"/>
      <c r="D80" s="212"/>
      <c r="E80" s="212"/>
      <c r="F80" s="213"/>
      <c r="G80" s="214"/>
      <c r="H80" s="215" t="s">
        <v>287</v>
      </c>
      <c r="I80" s="215">
        <v>10107868.25</v>
      </c>
      <c r="J80" s="216">
        <f t="shared" si="3"/>
        <v>3.9457972053164774E-3</v>
      </c>
    </row>
    <row r="81" spans="1:10" x14ac:dyDescent="0.3">
      <c r="A81" s="142"/>
      <c r="B81" s="210"/>
      <c r="C81" s="210"/>
      <c r="D81" s="212"/>
      <c r="E81" s="212"/>
      <c r="F81" s="213"/>
      <c r="G81" s="214"/>
      <c r="H81" s="215" t="s">
        <v>324</v>
      </c>
      <c r="I81" s="215">
        <v>3803031.6666666665</v>
      </c>
      <c r="J81" s="216">
        <f t="shared" si="3"/>
        <v>1.4845852113340911E-3</v>
      </c>
    </row>
    <row r="82" spans="1:10" x14ac:dyDescent="0.3">
      <c r="A82" s="142"/>
      <c r="B82" s="210"/>
      <c r="C82" s="210"/>
      <c r="D82" s="212"/>
      <c r="E82" s="212"/>
      <c r="F82" s="213"/>
      <c r="G82" s="214"/>
      <c r="H82" s="215" t="s">
        <v>315</v>
      </c>
      <c r="I82" s="215">
        <v>6587481.666666666</v>
      </c>
      <c r="J82" s="216">
        <f t="shared" si="3"/>
        <v>2.5715478385273634E-3</v>
      </c>
    </row>
    <row r="83" spans="1:10" x14ac:dyDescent="0.3">
      <c r="A83" s="142"/>
      <c r="B83" s="210"/>
      <c r="C83" s="210"/>
      <c r="D83" s="212"/>
      <c r="E83" s="212"/>
      <c r="F83" s="213"/>
      <c r="G83" s="214"/>
      <c r="H83" s="215" t="s">
        <v>329</v>
      </c>
      <c r="I83" s="215">
        <v>3471251.333333333</v>
      </c>
      <c r="J83" s="216">
        <f t="shared" si="3"/>
        <v>1.3550684942908475E-3</v>
      </c>
    </row>
    <row r="84" spans="1:10" x14ac:dyDescent="0.3">
      <c r="A84" s="142"/>
      <c r="B84" s="210"/>
      <c r="C84" s="210"/>
      <c r="D84" s="212"/>
      <c r="E84" s="212"/>
      <c r="F84" s="213"/>
      <c r="G84" s="214"/>
      <c r="H84" s="215" t="s">
        <v>332</v>
      </c>
      <c r="I84" s="215">
        <v>6833712.5</v>
      </c>
      <c r="J84" s="216">
        <f t="shared" si="3"/>
        <v>2.6676686930932523E-3</v>
      </c>
    </row>
    <row r="85" spans="1:10" x14ac:dyDescent="0.3">
      <c r="A85" s="142"/>
      <c r="B85" s="210"/>
      <c r="C85" s="210"/>
      <c r="D85" s="212"/>
      <c r="E85" s="212"/>
      <c r="F85" s="213"/>
      <c r="G85" s="214"/>
      <c r="H85" s="215" t="s">
        <v>284</v>
      </c>
      <c r="I85" s="215">
        <v>4405649.25</v>
      </c>
      <c r="J85" s="216">
        <f t="shared" si="3"/>
        <v>1.7198283622518167E-3</v>
      </c>
    </row>
    <row r="86" spans="1:10" x14ac:dyDescent="0.3">
      <c r="A86" s="142"/>
      <c r="B86" s="210"/>
      <c r="C86" s="210"/>
      <c r="D86" s="212"/>
      <c r="E86" s="212"/>
      <c r="F86" s="213"/>
      <c r="G86" s="214"/>
      <c r="H86" s="215" t="s">
        <v>261</v>
      </c>
      <c r="I86" s="215">
        <v>81373394.333333343</v>
      </c>
      <c r="J86" s="216">
        <f t="shared" si="3"/>
        <v>3.1765640786580535E-2</v>
      </c>
    </row>
    <row r="87" spans="1:10" x14ac:dyDescent="0.3">
      <c r="A87" s="142"/>
      <c r="B87" s="210"/>
      <c r="C87" s="210"/>
      <c r="D87" s="212"/>
      <c r="E87" s="212"/>
      <c r="F87" s="213"/>
      <c r="G87" s="214"/>
      <c r="H87" s="215" t="s">
        <v>355</v>
      </c>
      <c r="I87" s="215">
        <v>1814032.6666666665</v>
      </c>
      <c r="J87" s="216">
        <f t="shared" si="3"/>
        <v>7.0814189989923252E-4</v>
      </c>
    </row>
    <row r="88" spans="1:10" x14ac:dyDescent="0.3">
      <c r="A88" s="142"/>
      <c r="B88" s="210"/>
      <c r="C88" s="210"/>
      <c r="D88" s="212"/>
      <c r="E88" s="212"/>
      <c r="F88" s="213"/>
      <c r="G88" s="214"/>
      <c r="H88" s="215" t="s">
        <v>351</v>
      </c>
      <c r="I88" s="215">
        <v>4431526.75</v>
      </c>
      <c r="J88" s="216">
        <f t="shared" si="3"/>
        <v>1.7299301329373E-3</v>
      </c>
    </row>
    <row r="89" spans="1:10" x14ac:dyDescent="0.3">
      <c r="A89" s="142"/>
      <c r="B89" s="210"/>
      <c r="C89" s="210"/>
      <c r="D89" s="212"/>
      <c r="E89" s="212"/>
      <c r="F89" s="213"/>
      <c r="G89" s="214"/>
      <c r="H89" s="215" t="s">
        <v>353</v>
      </c>
      <c r="I89" s="215">
        <v>1418172</v>
      </c>
      <c r="J89" s="216">
        <f t="shared" si="3"/>
        <v>5.5361021491926149E-4</v>
      </c>
    </row>
    <row r="90" spans="1:10" x14ac:dyDescent="0.3">
      <c r="A90" s="142"/>
      <c r="B90" s="210"/>
      <c r="C90" s="210"/>
      <c r="D90" s="212"/>
      <c r="E90" s="212"/>
      <c r="F90" s="213"/>
      <c r="G90" s="214"/>
      <c r="H90" s="215" t="s">
        <v>251</v>
      </c>
      <c r="I90" s="215">
        <v>246136731.00000003</v>
      </c>
      <c r="J90" s="216">
        <f t="shared" si="3"/>
        <v>9.6084119943444429E-2</v>
      </c>
    </row>
    <row r="91" spans="1:10" x14ac:dyDescent="0.3">
      <c r="A91" s="142"/>
      <c r="B91" s="210"/>
      <c r="C91" s="210"/>
      <c r="D91" s="212"/>
      <c r="E91" s="212"/>
      <c r="F91" s="213"/>
      <c r="G91" s="214"/>
      <c r="H91" s="215" t="s">
        <v>258</v>
      </c>
      <c r="I91" s="215">
        <v>103300668.49999999</v>
      </c>
      <c r="J91" s="216">
        <f t="shared" si="3"/>
        <v>4.0325366238783716E-2</v>
      </c>
    </row>
    <row r="92" spans="1:10" x14ac:dyDescent="0.3">
      <c r="A92" s="142"/>
      <c r="B92" s="210"/>
      <c r="C92" s="210"/>
      <c r="D92" s="212"/>
      <c r="E92" s="212"/>
      <c r="F92" s="213"/>
      <c r="G92" s="214"/>
      <c r="H92" s="215" t="s">
        <v>260</v>
      </c>
      <c r="I92" s="215">
        <v>122643937.91666664</v>
      </c>
      <c r="J92" s="216">
        <f t="shared" si="3"/>
        <v>4.7876376651485426E-2</v>
      </c>
    </row>
    <row r="93" spans="1:10" x14ac:dyDescent="0.3">
      <c r="A93" s="142"/>
      <c r="B93" s="210"/>
      <c r="C93" s="210"/>
      <c r="D93" s="212"/>
      <c r="E93" s="212"/>
      <c r="F93" s="213"/>
      <c r="G93" s="214"/>
      <c r="H93" s="215" t="s">
        <v>262</v>
      </c>
      <c r="I93" s="215">
        <v>50352296.333333336</v>
      </c>
      <c r="J93" s="216">
        <f t="shared" si="3"/>
        <v>1.9655969512002078E-2</v>
      </c>
    </row>
    <row r="94" spans="1:10" x14ac:dyDescent="0.3">
      <c r="A94" s="142"/>
      <c r="B94" s="210"/>
      <c r="C94" s="210"/>
      <c r="D94" s="212"/>
      <c r="E94" s="212"/>
      <c r="F94" s="213"/>
      <c r="G94" s="214"/>
      <c r="H94" s="215" t="s">
        <v>360</v>
      </c>
      <c r="I94" s="215">
        <v>1274808.25</v>
      </c>
      <c r="J94" s="216">
        <f t="shared" si="3"/>
        <v>4.9764546843637282E-4</v>
      </c>
    </row>
    <row r="95" spans="1:10" x14ac:dyDescent="0.3">
      <c r="A95" s="142"/>
      <c r="B95" s="210"/>
      <c r="C95" s="210"/>
      <c r="D95" s="212"/>
      <c r="E95" s="212"/>
      <c r="F95" s="213"/>
      <c r="G95" s="214"/>
      <c r="H95" s="215" t="s">
        <v>361</v>
      </c>
      <c r="I95" s="215">
        <v>1677878</v>
      </c>
      <c r="J95" s="216">
        <f t="shared" si="3"/>
        <v>6.5499135520113267E-4</v>
      </c>
    </row>
    <row r="96" spans="1:10" x14ac:dyDescent="0.3">
      <c r="A96" s="142"/>
      <c r="B96" s="210"/>
      <c r="C96" s="210"/>
      <c r="D96" s="212"/>
      <c r="E96" s="212"/>
      <c r="F96" s="213"/>
      <c r="G96" s="214"/>
      <c r="H96" s="215" t="s">
        <v>256</v>
      </c>
      <c r="I96" s="215">
        <v>110263743.99999999</v>
      </c>
      <c r="J96" s="216">
        <f t="shared" si="3"/>
        <v>4.3043534221266833E-2</v>
      </c>
    </row>
    <row r="97" spans="1:10" x14ac:dyDescent="0.3">
      <c r="A97" s="142"/>
      <c r="B97" s="210"/>
      <c r="C97" s="210"/>
      <c r="D97" s="212"/>
      <c r="E97" s="212"/>
      <c r="F97" s="213"/>
      <c r="G97" s="214"/>
      <c r="H97" s="215" t="s">
        <v>319</v>
      </c>
      <c r="I97" s="215">
        <v>6747333.666666666</v>
      </c>
      <c r="J97" s="216">
        <f t="shared" si="3"/>
        <v>2.6339490846916326E-3</v>
      </c>
    </row>
    <row r="98" spans="1:10" x14ac:dyDescent="0.3">
      <c r="A98" s="142"/>
      <c r="B98" s="210"/>
      <c r="C98" s="210"/>
      <c r="D98" s="212"/>
      <c r="E98" s="212"/>
      <c r="F98" s="213"/>
      <c r="G98" s="214"/>
      <c r="H98" s="215" t="s">
        <v>331</v>
      </c>
      <c r="I98" s="215">
        <v>5155834.5</v>
      </c>
      <c r="J98" s="216">
        <f t="shared" si="3"/>
        <v>2.0126773378921197E-3</v>
      </c>
    </row>
    <row r="99" spans="1:10" x14ac:dyDescent="0.3">
      <c r="A99" s="142"/>
      <c r="B99" s="210"/>
      <c r="C99" s="210"/>
      <c r="D99" s="212"/>
      <c r="E99" s="212"/>
      <c r="F99" s="213"/>
      <c r="G99" s="214"/>
      <c r="H99" s="215" t="s">
        <v>349</v>
      </c>
      <c r="I99" s="215">
        <v>2194376</v>
      </c>
      <c r="J99" s="216">
        <f t="shared" si="3"/>
        <v>8.5661610084931126E-4</v>
      </c>
    </row>
    <row r="100" spans="1:10" x14ac:dyDescent="0.3">
      <c r="A100" s="142"/>
      <c r="B100" s="210"/>
      <c r="C100" s="210"/>
      <c r="D100" s="212"/>
      <c r="E100" s="212"/>
      <c r="F100" s="213"/>
      <c r="G100" s="214"/>
      <c r="H100" s="215" t="s">
        <v>278</v>
      </c>
      <c r="I100" s="215">
        <v>12688529.25</v>
      </c>
      <c r="J100" s="216">
        <f t="shared" si="3"/>
        <v>4.9532069488763255E-3</v>
      </c>
    </row>
    <row r="101" spans="1:10" x14ac:dyDescent="0.3">
      <c r="A101" s="142"/>
      <c r="B101" s="210"/>
      <c r="C101" s="210"/>
      <c r="D101" s="212"/>
      <c r="E101" s="212"/>
      <c r="F101" s="213"/>
      <c r="G101" s="214"/>
      <c r="H101" s="215" t="s">
        <v>283</v>
      </c>
      <c r="I101" s="215">
        <v>15846705.75</v>
      </c>
      <c r="J101" s="216">
        <f t="shared" si="3"/>
        <v>6.1860607712039143E-3</v>
      </c>
    </row>
    <row r="102" spans="1:10" x14ac:dyDescent="0.3">
      <c r="A102" s="142"/>
      <c r="B102" s="210"/>
      <c r="C102" s="210"/>
      <c r="D102" s="212"/>
      <c r="E102" s="212"/>
      <c r="F102" s="213"/>
      <c r="G102" s="214"/>
      <c r="H102" s="215" t="s">
        <v>289</v>
      </c>
      <c r="I102" s="215">
        <v>13830867.416666664</v>
      </c>
      <c r="J102" s="216">
        <f t="shared" si="3"/>
        <v>5.3991402192827415E-3</v>
      </c>
    </row>
    <row r="103" spans="1:10" x14ac:dyDescent="0.3">
      <c r="A103" s="142"/>
      <c r="B103" s="210"/>
      <c r="C103" s="210"/>
      <c r="D103" s="212"/>
      <c r="E103" s="212"/>
      <c r="F103" s="213"/>
      <c r="G103" s="214"/>
      <c r="H103" s="215" t="s">
        <v>270</v>
      </c>
      <c r="I103" s="215">
        <v>14450854.333333332</v>
      </c>
      <c r="J103" s="216">
        <f t="shared" si="3"/>
        <v>5.6411638173956384E-3</v>
      </c>
    </row>
    <row r="104" spans="1:10" x14ac:dyDescent="0.3">
      <c r="A104" s="142"/>
      <c r="B104" s="210"/>
      <c r="C104" s="210"/>
      <c r="D104" s="212"/>
      <c r="E104" s="212"/>
      <c r="F104" s="213"/>
      <c r="G104" s="214"/>
      <c r="H104" s="215" t="s">
        <v>285</v>
      </c>
      <c r="I104" s="215">
        <v>7254289.75</v>
      </c>
      <c r="J104" s="216">
        <f t="shared" si="3"/>
        <v>2.8318489630200679E-3</v>
      </c>
    </row>
    <row r="105" spans="1:10" x14ac:dyDescent="0.3">
      <c r="A105" s="142"/>
      <c r="B105" s="210"/>
      <c r="C105" s="210"/>
      <c r="D105" s="212"/>
      <c r="E105" s="212"/>
      <c r="F105" s="213"/>
      <c r="G105" s="214"/>
      <c r="H105" s="215" t="s">
        <v>290</v>
      </c>
      <c r="I105" s="215">
        <v>7832175.666666666</v>
      </c>
      <c r="J105" s="216">
        <f t="shared" si="3"/>
        <v>3.0574376409270125E-3</v>
      </c>
    </row>
    <row r="106" spans="1:10" x14ac:dyDescent="0.3">
      <c r="A106" s="142"/>
      <c r="B106" s="210"/>
      <c r="C106" s="210"/>
      <c r="D106" s="212"/>
      <c r="E106" s="212"/>
      <c r="F106" s="213"/>
      <c r="G106" s="214"/>
      <c r="H106" s="215" t="s">
        <v>325</v>
      </c>
      <c r="I106" s="215">
        <v>3755663.6666666665</v>
      </c>
      <c r="J106" s="216">
        <f t="shared" si="3"/>
        <v>1.4660942182385458E-3</v>
      </c>
    </row>
    <row r="107" spans="1:10" x14ac:dyDescent="0.3">
      <c r="A107" s="142"/>
      <c r="B107" s="210"/>
      <c r="C107" s="210"/>
      <c r="D107" s="212"/>
      <c r="E107" s="212"/>
      <c r="F107" s="213"/>
      <c r="G107" s="214"/>
      <c r="H107" s="215" t="s">
        <v>252</v>
      </c>
      <c r="I107" s="215">
        <v>138183199.75</v>
      </c>
      <c r="J107" s="216">
        <f t="shared" si="3"/>
        <v>5.3942420885357167E-2</v>
      </c>
    </row>
    <row r="108" spans="1:10" x14ac:dyDescent="0.3">
      <c r="A108" s="142"/>
      <c r="B108" s="210"/>
      <c r="C108" s="210"/>
      <c r="D108" s="212"/>
      <c r="E108" s="212"/>
      <c r="F108" s="213"/>
      <c r="G108" s="214"/>
      <c r="H108" s="215" t="s">
        <v>282</v>
      </c>
      <c r="I108" s="215">
        <v>15255947.5</v>
      </c>
      <c r="J108" s="216">
        <f t="shared" si="3"/>
        <v>5.9554471349539907E-3</v>
      </c>
    </row>
    <row r="109" spans="1:10" x14ac:dyDescent="0.3">
      <c r="A109" s="143" t="s">
        <v>382</v>
      </c>
      <c r="B109" s="217"/>
      <c r="C109" s="217"/>
      <c r="D109" s="218" t="s">
        <v>369</v>
      </c>
      <c r="E109" s="218"/>
      <c r="F109" s="219"/>
      <c r="G109" s="220"/>
      <c r="H109" s="221" t="s">
        <v>272</v>
      </c>
      <c r="I109" s="221"/>
      <c r="J109" s="221"/>
    </row>
    <row r="110" spans="1:10" x14ac:dyDescent="0.3">
      <c r="A110" s="144"/>
      <c r="B110" s="222"/>
      <c r="C110" s="222"/>
      <c r="D110" s="218"/>
      <c r="E110" s="218"/>
      <c r="F110" s="219"/>
      <c r="G110" s="220"/>
      <c r="H110" s="221" t="s">
        <v>273</v>
      </c>
      <c r="I110" s="221"/>
      <c r="J110" s="221"/>
    </row>
    <row r="111" spans="1:10" x14ac:dyDescent="0.3">
      <c r="A111" s="144"/>
      <c r="B111" s="222"/>
      <c r="C111" s="222"/>
      <c r="D111" s="218"/>
      <c r="E111" s="218"/>
      <c r="F111" s="219"/>
      <c r="G111" s="220"/>
      <c r="H111" s="221" t="s">
        <v>312</v>
      </c>
      <c r="I111" s="221"/>
      <c r="J111" s="221"/>
    </row>
    <row r="112" spans="1:10" x14ac:dyDescent="0.3">
      <c r="A112" s="144"/>
      <c r="B112" s="222"/>
      <c r="C112" s="222"/>
      <c r="D112" s="218"/>
      <c r="E112" s="218"/>
      <c r="F112" s="219"/>
      <c r="G112" s="220"/>
      <c r="H112" s="221" t="s">
        <v>347</v>
      </c>
      <c r="I112" s="221"/>
      <c r="J112" s="221"/>
    </row>
    <row r="113" spans="1:10" x14ac:dyDescent="0.3">
      <c r="A113" s="144"/>
      <c r="B113" s="222"/>
      <c r="C113" s="222"/>
      <c r="D113" s="218"/>
      <c r="E113" s="218"/>
      <c r="F113" s="219"/>
      <c r="G113" s="220"/>
      <c r="H113" s="221" t="s">
        <v>255</v>
      </c>
      <c r="I113" s="221"/>
      <c r="J113" s="221"/>
    </row>
    <row r="114" spans="1:10" x14ac:dyDescent="0.3">
      <c r="A114" s="144"/>
      <c r="B114" s="222"/>
      <c r="C114" s="222"/>
      <c r="D114" s="218"/>
      <c r="E114" s="218"/>
      <c r="F114" s="219"/>
      <c r="G114" s="220"/>
      <c r="H114" s="221" t="s">
        <v>274</v>
      </c>
      <c r="I114" s="221"/>
      <c r="J114" s="22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FEB890-57AD-4345-A915-D4B150FAAE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Hry, herní značky a herní prvky</vt:lpstr>
      <vt:lpstr>Bodové hodnocení</vt:lpstr>
      <vt:lpstr>Řazení</vt:lpstr>
      <vt:lpstr>Prezentace výsledků</vt:lpstr>
      <vt:lpstr>'Hry, herní značky a herní prvky'!Extrakce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</dc:creator>
  <cp:lastModifiedBy>dot</cp:lastModifiedBy>
  <dcterms:created xsi:type="dcterms:W3CDTF">2021-12-06T12:13:01Z</dcterms:created>
  <dcterms:modified xsi:type="dcterms:W3CDTF">2022-03-14T12:19:17Z</dcterms:modified>
</cp:coreProperties>
</file>