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kol\Desktop\bakalarka\"/>
    </mc:Choice>
  </mc:AlternateContent>
  <xr:revisionPtr revIDLastSave="0" documentId="13_ncr:1_{65651C1E-82AD-4B16-8D73-57BB93D71DF7}" xr6:coauthVersionLast="47" xr6:coauthVersionMax="47" xr10:uidLastSave="{00000000-0000-0000-0000-000000000000}"/>
  <bookViews>
    <workbookView xWindow="-120" yWindow="-120" windowWidth="29040" windowHeight="15720" xr2:uid="{DEC1B80A-2834-400E-8344-C563A436212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1" l="1"/>
  <c r="N42" i="1"/>
  <c r="M42" i="1"/>
  <c r="N40" i="1"/>
  <c r="O40" i="1"/>
  <c r="M40" i="1"/>
  <c r="U23" i="1"/>
  <c r="AJ19" i="1" a="1"/>
  <c r="AK19" i="1" s="1"/>
  <c r="AB18" i="1"/>
  <c r="T20" i="1"/>
  <c r="T21" i="1"/>
  <c r="T22" i="1"/>
  <c r="T23" i="1"/>
  <c r="T24" i="1"/>
  <c r="T25" i="1"/>
  <c r="T19" i="1"/>
  <c r="T26" i="1" s="1"/>
  <c r="U19" i="1" s="1"/>
  <c r="U22" i="1" l="1"/>
  <c r="AK22" i="1"/>
  <c r="AM23" i="1"/>
  <c r="AM24" i="1"/>
  <c r="AJ21" i="1"/>
  <c r="AM25" i="1"/>
  <c r="AK23" i="1"/>
  <c r="AO19" i="1"/>
  <c r="AK24" i="1"/>
  <c r="AP21" i="1"/>
  <c r="AN19" i="1"/>
  <c r="AK25" i="1"/>
  <c r="AP22" i="1"/>
  <c r="AM19" i="1"/>
  <c r="AJ25" i="1"/>
  <c r="AP23" i="1"/>
  <c r="AO22" i="1"/>
  <c r="AN21" i="1"/>
  <c r="AM20" i="1"/>
  <c r="AL19" i="1"/>
  <c r="AP25" i="1"/>
  <c r="AO24" i="1"/>
  <c r="AN23" i="1"/>
  <c r="AM22" i="1"/>
  <c r="AL21" i="1"/>
  <c r="AK20" i="1"/>
  <c r="AJ19" i="1"/>
  <c r="AO25" i="1"/>
  <c r="AN24" i="1"/>
  <c r="AL22" i="1"/>
  <c r="AK21" i="1"/>
  <c r="AJ20" i="1"/>
  <c r="AN25" i="1"/>
  <c r="AL23" i="1"/>
  <c r="AP19" i="1"/>
  <c r="AL24" i="1"/>
  <c r="AJ22" i="1"/>
  <c r="AP20" i="1"/>
  <c r="AL25" i="1"/>
  <c r="AJ23" i="1"/>
  <c r="AO20" i="1"/>
  <c r="AJ24" i="1"/>
  <c r="AO21" i="1"/>
  <c r="AN20" i="1"/>
  <c r="AP24" i="1"/>
  <c r="AO23" i="1"/>
  <c r="AN22" i="1"/>
  <c r="AM21" i="1"/>
  <c r="AL20" i="1"/>
  <c r="AL18" i="1" l="1"/>
  <c r="U20" i="1"/>
  <c r="U21" i="1"/>
  <c r="U24" i="1"/>
  <c r="U25" i="1"/>
  <c r="U26" i="1" l="1"/>
</calcChain>
</file>

<file path=xl/sharedStrings.xml><?xml version="1.0" encoding="utf-8"?>
<sst xmlns="http://schemas.openxmlformats.org/spreadsheetml/2006/main" count="33" uniqueCount="18">
  <si>
    <t>Bezpečnostní metody</t>
  </si>
  <si>
    <t>Funkcionalita služeb</t>
  </si>
  <si>
    <t>Uživatelské rozhraní</t>
  </si>
  <si>
    <t>Mobilní bankovnictví</t>
  </si>
  <si>
    <t>Inovační potenciál</t>
  </si>
  <si>
    <t>Informační zprávy</t>
  </si>
  <si>
    <t>Obchod s produkty</t>
  </si>
  <si>
    <t>SUMA</t>
  </si>
  <si>
    <t>Geometrický průměr</t>
  </si>
  <si>
    <t>Váha</t>
  </si>
  <si>
    <t>IS</t>
  </si>
  <si>
    <t>lambda</t>
  </si>
  <si>
    <t>determinant</t>
  </si>
  <si>
    <t>Česká spořitelna</t>
  </si>
  <si>
    <t>ČSOB</t>
  </si>
  <si>
    <t>Komerční banka</t>
  </si>
  <si>
    <t>Bodovací metoda</t>
  </si>
  <si>
    <t>Bodovací metoda s vahami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</si>
</sst>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Aptos Narrow"/>
      <family val="2"/>
      <scheme val="minor"/>
    </font>
    <font>
      <sz val="11"/>
      <color rgb="FF00610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12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2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2" fontId="0" fillId="0" borderId="10" xfId="0" applyNumberFormat="1" applyBorder="1" applyAlignment="1">
      <alignment horizontal="center" vertical="center" wrapText="1"/>
    </xf>
    <xf numFmtId="12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2" fontId="0" fillId="0" borderId="0" xfId="0" applyNumberForma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4" borderId="0" xfId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1" fillId="0" borderId="12" xfId="0" applyNumberFormat="1" applyFont="1" applyBorder="1" applyAlignment="1">
      <alignment horizontal="center" vertical="center" wrapText="1"/>
    </xf>
    <xf numFmtId="2" fontId="3" fillId="4" borderId="0" xfId="1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318D2-7D17-4351-9B5B-4C3C48F85468}">
  <dimension ref="C6:AQ43"/>
  <sheetViews>
    <sheetView tabSelected="1" topLeftCell="I9" zoomScale="70" zoomScaleNormal="70" workbookViewId="0">
      <selection activeCell="P10" sqref="P10"/>
    </sheetView>
  </sheetViews>
  <sheetFormatPr defaultRowHeight="15" x14ac:dyDescent="0.25"/>
  <cols>
    <col min="3" max="3" width="20" customWidth="1"/>
    <col min="7" max="7" width="9.5703125" bestFit="1" customWidth="1"/>
    <col min="10" max="10" width="9.5703125" bestFit="1" customWidth="1"/>
    <col min="12" max="12" width="19.85546875" customWidth="1"/>
    <col min="13" max="20" width="15.5703125" customWidth="1"/>
    <col min="21" max="21" width="16.7109375" customWidth="1"/>
    <col min="22" max="22" width="16" customWidth="1"/>
    <col min="28" max="28" width="15.28515625" bestFit="1" customWidth="1"/>
    <col min="38" max="38" width="16" customWidth="1"/>
  </cols>
  <sheetData>
    <row r="6" spans="3:14" ht="15.75" x14ac:dyDescent="0.25">
      <c r="N6" s="1"/>
    </row>
    <row r="7" spans="3:14" ht="15.75" x14ac:dyDescent="0.25">
      <c r="C7" s="1"/>
      <c r="E7" s="34"/>
      <c r="F7" s="34"/>
      <c r="G7" s="35"/>
      <c r="I7" s="34"/>
      <c r="J7" s="35"/>
      <c r="N7" s="1"/>
    </row>
    <row r="8" spans="3:14" ht="15.75" x14ac:dyDescent="0.25">
      <c r="C8" s="1"/>
      <c r="E8" s="34"/>
      <c r="F8" s="34"/>
      <c r="G8" s="35"/>
      <c r="I8" s="34"/>
      <c r="J8" s="35"/>
      <c r="N8" s="1"/>
    </row>
    <row r="9" spans="3:14" ht="15.75" x14ac:dyDescent="0.25">
      <c r="C9" s="1"/>
      <c r="E9" s="34"/>
      <c r="F9" s="34"/>
      <c r="G9" s="35"/>
      <c r="I9" s="34"/>
      <c r="J9" s="35"/>
      <c r="N9" s="1"/>
    </row>
    <row r="10" spans="3:14" ht="15.75" x14ac:dyDescent="0.25">
      <c r="C10" s="1"/>
      <c r="E10" s="34"/>
      <c r="F10" s="34"/>
      <c r="G10" s="35"/>
      <c r="I10" s="34"/>
      <c r="J10" s="35"/>
      <c r="N10" s="1"/>
    </row>
    <row r="11" spans="3:14" ht="15.75" x14ac:dyDescent="0.25">
      <c r="C11" s="1"/>
      <c r="E11" s="34"/>
      <c r="F11" s="34"/>
      <c r="G11" s="35"/>
      <c r="I11" s="34"/>
      <c r="J11" s="35"/>
      <c r="N11" s="1"/>
    </row>
    <row r="12" spans="3:14" ht="15.75" x14ac:dyDescent="0.25">
      <c r="C12" s="1"/>
      <c r="E12" s="34"/>
      <c r="F12" s="34"/>
      <c r="G12" s="35"/>
      <c r="I12" s="34"/>
      <c r="J12" s="35"/>
      <c r="N12" s="1"/>
    </row>
    <row r="13" spans="3:14" ht="15.75" x14ac:dyDescent="0.25">
      <c r="C13" s="1"/>
      <c r="E13" s="34"/>
      <c r="F13" s="34"/>
      <c r="G13" s="35"/>
      <c r="I13" s="34"/>
      <c r="J13" s="35"/>
      <c r="N13" s="1"/>
    </row>
    <row r="14" spans="3:14" ht="15.75" x14ac:dyDescent="0.25">
      <c r="C14" s="1"/>
      <c r="E14" s="36"/>
      <c r="F14" s="34"/>
      <c r="G14" s="34"/>
      <c r="H14" s="36"/>
      <c r="I14" s="34"/>
      <c r="J14" s="34"/>
    </row>
    <row r="15" spans="3:14" ht="15.75" x14ac:dyDescent="0.25">
      <c r="C15" s="1"/>
    </row>
    <row r="17" spans="12:43" ht="15.75" thickBot="1" x14ac:dyDescent="0.3"/>
    <row r="18" spans="12:43" ht="34.5" customHeight="1" x14ac:dyDescent="0.25">
      <c r="L18" s="2"/>
      <c r="M18" s="3" t="s">
        <v>0</v>
      </c>
      <c r="N18" s="3" t="s">
        <v>1</v>
      </c>
      <c r="O18" s="6" t="s">
        <v>2</v>
      </c>
      <c r="P18" s="6" t="s">
        <v>3</v>
      </c>
      <c r="Q18" s="3" t="s">
        <v>4</v>
      </c>
      <c r="R18" s="3" t="s">
        <v>5</v>
      </c>
      <c r="S18" s="3" t="s">
        <v>6</v>
      </c>
      <c r="T18" s="11" t="s">
        <v>8</v>
      </c>
      <c r="U18" s="11" t="s">
        <v>9</v>
      </c>
      <c r="Y18" s="15"/>
      <c r="Z18" s="14"/>
      <c r="AA18" s="11" t="s">
        <v>10</v>
      </c>
      <c r="AB18" s="37">
        <f>(AE18-7)/(7-1)</f>
        <v>-1.1666666666666667</v>
      </c>
      <c r="AC18" s="14"/>
      <c r="AD18" s="11" t="s">
        <v>11</v>
      </c>
      <c r="AE18" s="25">
        <v>0</v>
      </c>
      <c r="AF18" s="14"/>
      <c r="AG18" s="14"/>
      <c r="AK18" s="28" t="s">
        <v>12</v>
      </c>
      <c r="AL18" s="27">
        <f>MDETERM(AJ19:AP25)</f>
        <v>0</v>
      </c>
    </row>
    <row r="19" spans="12:43" ht="34.5" customHeight="1" x14ac:dyDescent="0.25">
      <c r="L19" s="3" t="s">
        <v>0</v>
      </c>
      <c r="M19" s="5">
        <v>1</v>
      </c>
      <c r="N19" s="4">
        <v>2</v>
      </c>
      <c r="O19" s="4">
        <v>3</v>
      </c>
      <c r="P19" s="4">
        <v>3</v>
      </c>
      <c r="Q19" s="4">
        <v>5</v>
      </c>
      <c r="R19" s="4">
        <v>6</v>
      </c>
      <c r="S19" s="4">
        <v>7</v>
      </c>
      <c r="T19" s="9">
        <f>GEOMEAN(M19:S19)</f>
        <v>3.2439209098535309</v>
      </c>
      <c r="U19" s="9">
        <f>T19/$T$26</f>
        <v>0.32870820505635157</v>
      </c>
      <c r="Y19" s="14"/>
      <c r="Z19" s="16">
        <v>1</v>
      </c>
      <c r="AA19" s="17"/>
      <c r="AB19" s="17"/>
      <c r="AC19" s="17"/>
      <c r="AD19" s="17"/>
      <c r="AE19" s="17"/>
      <c r="AF19" s="18"/>
      <c r="AG19" s="23"/>
      <c r="AJ19" s="16">
        <f t="array" ref="AJ19:AP25">M19:S25-AE18*Z19:AF25</f>
        <v>1</v>
      </c>
      <c r="AK19" s="17">
        <v>2</v>
      </c>
      <c r="AL19" s="17">
        <v>3</v>
      </c>
      <c r="AM19" s="17">
        <v>3</v>
      </c>
      <c r="AN19" s="17">
        <v>5</v>
      </c>
      <c r="AO19" s="17">
        <v>6</v>
      </c>
      <c r="AP19" s="18">
        <v>7</v>
      </c>
      <c r="AQ19" s="23"/>
    </row>
    <row r="20" spans="12:43" ht="34.5" customHeight="1" x14ac:dyDescent="0.25">
      <c r="L20" s="3" t="s">
        <v>1</v>
      </c>
      <c r="M20" s="7">
        <v>0.5</v>
      </c>
      <c r="N20" s="5">
        <v>1</v>
      </c>
      <c r="O20" s="4">
        <v>2</v>
      </c>
      <c r="P20" s="4">
        <v>2</v>
      </c>
      <c r="Q20" s="4">
        <v>5</v>
      </c>
      <c r="R20" s="4">
        <v>5</v>
      </c>
      <c r="S20" s="4">
        <v>7</v>
      </c>
      <c r="T20" s="9">
        <f t="shared" ref="T20:T25" si="0">GEOMEAN(M20:S20)</f>
        <v>2.3090763440183477</v>
      </c>
      <c r="U20" s="9">
        <f t="shared" ref="U20:U25" si="1">T20/$T$26</f>
        <v>0.23397991550127667</v>
      </c>
      <c r="Y20" s="14"/>
      <c r="Z20" s="19"/>
      <c r="AA20" s="26">
        <v>1</v>
      </c>
      <c r="AB20" s="23"/>
      <c r="AC20" s="23"/>
      <c r="AD20" s="23"/>
      <c r="AE20" s="23"/>
      <c r="AF20" s="20"/>
      <c r="AG20" s="23"/>
      <c r="AJ20" s="19">
        <v>0.5</v>
      </c>
      <c r="AK20" s="26">
        <v>1</v>
      </c>
      <c r="AL20" s="23">
        <v>2</v>
      </c>
      <c r="AM20" s="23">
        <v>2</v>
      </c>
      <c r="AN20" s="23">
        <v>5</v>
      </c>
      <c r="AO20" s="23">
        <v>5</v>
      </c>
      <c r="AP20" s="20">
        <v>7</v>
      </c>
      <c r="AQ20" s="23"/>
    </row>
    <row r="21" spans="12:43" ht="34.5" customHeight="1" x14ac:dyDescent="0.25">
      <c r="L21" s="6" t="s">
        <v>2</v>
      </c>
      <c r="M21" s="7">
        <v>0.33333333333333331</v>
      </c>
      <c r="N21" s="7">
        <v>0.5</v>
      </c>
      <c r="O21" s="5">
        <v>1</v>
      </c>
      <c r="P21" s="4">
        <v>1</v>
      </c>
      <c r="Q21" s="4">
        <v>4</v>
      </c>
      <c r="R21" s="4">
        <v>5</v>
      </c>
      <c r="S21" s="4">
        <v>6</v>
      </c>
      <c r="T21" s="9">
        <f t="shared" si="0"/>
        <v>1.5341274046343909</v>
      </c>
      <c r="U21" s="9">
        <f t="shared" si="1"/>
        <v>0.15545393353252224</v>
      </c>
      <c r="Y21" s="14"/>
      <c r="Z21" s="19"/>
      <c r="AA21" s="24"/>
      <c r="AB21" s="26">
        <v>1</v>
      </c>
      <c r="AC21" s="23"/>
      <c r="AD21" s="23"/>
      <c r="AE21" s="23"/>
      <c r="AF21" s="20"/>
      <c r="AG21" s="23"/>
      <c r="AJ21" s="19">
        <v>0.33333333333333331</v>
      </c>
      <c r="AK21" s="24">
        <v>0.5</v>
      </c>
      <c r="AL21" s="26">
        <v>1</v>
      </c>
      <c r="AM21" s="23">
        <v>1</v>
      </c>
      <c r="AN21" s="23">
        <v>4</v>
      </c>
      <c r="AO21" s="23">
        <v>5</v>
      </c>
      <c r="AP21" s="20">
        <v>6</v>
      </c>
      <c r="AQ21" s="23"/>
    </row>
    <row r="22" spans="12:43" ht="34.5" customHeight="1" x14ac:dyDescent="0.25">
      <c r="L22" s="6" t="s">
        <v>3</v>
      </c>
      <c r="M22" s="7">
        <v>0.33333333333333331</v>
      </c>
      <c r="N22" s="7">
        <v>0.5</v>
      </c>
      <c r="O22" s="4">
        <v>1</v>
      </c>
      <c r="P22" s="5">
        <v>1</v>
      </c>
      <c r="Q22" s="4">
        <v>4</v>
      </c>
      <c r="R22" s="4">
        <v>5</v>
      </c>
      <c r="S22" s="4">
        <v>6</v>
      </c>
      <c r="T22" s="9">
        <f t="shared" si="0"/>
        <v>1.5341274046343909</v>
      </c>
      <c r="U22" s="9">
        <f>T22/$T$26</f>
        <v>0.15545393353252224</v>
      </c>
      <c r="Y22" s="14"/>
      <c r="Z22" s="19"/>
      <c r="AA22" s="24"/>
      <c r="AB22" s="23"/>
      <c r="AC22" s="26">
        <v>1</v>
      </c>
      <c r="AD22" s="23"/>
      <c r="AE22" s="23"/>
      <c r="AF22" s="20"/>
      <c r="AG22" s="23"/>
      <c r="AJ22" s="19">
        <v>0.33333333333333331</v>
      </c>
      <c r="AK22" s="24">
        <v>0.5</v>
      </c>
      <c r="AL22" s="23">
        <v>1</v>
      </c>
      <c r="AM22" s="26">
        <v>1</v>
      </c>
      <c r="AN22" s="23">
        <v>4</v>
      </c>
      <c r="AO22" s="23">
        <v>5</v>
      </c>
      <c r="AP22" s="20">
        <v>6</v>
      </c>
      <c r="AQ22" s="23"/>
    </row>
    <row r="23" spans="12:43" ht="34.5" customHeight="1" x14ac:dyDescent="0.25">
      <c r="L23" s="3" t="s">
        <v>4</v>
      </c>
      <c r="M23" s="7">
        <v>0.2</v>
      </c>
      <c r="N23" s="7">
        <v>0.2</v>
      </c>
      <c r="O23" s="7">
        <v>0.25</v>
      </c>
      <c r="P23" s="7">
        <v>0.25</v>
      </c>
      <c r="Q23" s="5">
        <v>1</v>
      </c>
      <c r="R23" s="4">
        <v>3</v>
      </c>
      <c r="S23" s="4">
        <v>5</v>
      </c>
      <c r="T23" s="9">
        <f t="shared" si="0"/>
        <v>0.62559055192513435</v>
      </c>
      <c r="U23" s="9">
        <f>T23/$T$26</f>
        <v>6.3391418329249008E-2</v>
      </c>
      <c r="Y23" s="14"/>
      <c r="Z23" s="19"/>
      <c r="AA23" s="24"/>
      <c r="AB23" s="24"/>
      <c r="AC23" s="24"/>
      <c r="AD23" s="26">
        <v>1</v>
      </c>
      <c r="AE23" s="23"/>
      <c r="AF23" s="20"/>
      <c r="AG23" s="23"/>
      <c r="AJ23" s="19">
        <v>0.2</v>
      </c>
      <c r="AK23" s="24">
        <v>0.2</v>
      </c>
      <c r="AL23" s="24">
        <v>0.25</v>
      </c>
      <c r="AM23" s="24">
        <v>0.25</v>
      </c>
      <c r="AN23" s="26">
        <v>1</v>
      </c>
      <c r="AO23" s="23">
        <v>3</v>
      </c>
      <c r="AP23" s="20">
        <v>5</v>
      </c>
      <c r="AQ23" s="23"/>
    </row>
    <row r="24" spans="12:43" ht="34.5" customHeight="1" x14ac:dyDescent="0.25">
      <c r="L24" s="3" t="s">
        <v>5</v>
      </c>
      <c r="M24" s="7">
        <v>0.16666666666666666</v>
      </c>
      <c r="N24" s="7">
        <v>0.2</v>
      </c>
      <c r="O24" s="7">
        <v>0.2</v>
      </c>
      <c r="P24" s="7">
        <v>0.2</v>
      </c>
      <c r="Q24" s="7">
        <v>0.33333333333333331</v>
      </c>
      <c r="R24" s="5">
        <v>1</v>
      </c>
      <c r="S24" s="4">
        <v>3</v>
      </c>
      <c r="T24" s="9">
        <f t="shared" si="0"/>
        <v>0.38839797984943114</v>
      </c>
      <c r="U24" s="9">
        <f t="shared" si="1"/>
        <v>3.9356570752393606E-2</v>
      </c>
      <c r="Y24" s="14"/>
      <c r="Z24" s="19"/>
      <c r="AA24" s="24"/>
      <c r="AB24" s="24"/>
      <c r="AC24" s="24"/>
      <c r="AD24" s="24"/>
      <c r="AE24" s="26">
        <v>1</v>
      </c>
      <c r="AF24" s="20"/>
      <c r="AG24" s="23"/>
      <c r="AJ24" s="19">
        <v>0.16666666666666666</v>
      </c>
      <c r="AK24" s="24">
        <v>0.2</v>
      </c>
      <c r="AL24" s="24">
        <v>0.2</v>
      </c>
      <c r="AM24" s="24">
        <v>0.2</v>
      </c>
      <c r="AN24" s="24">
        <v>0.33333333333333331</v>
      </c>
      <c r="AO24" s="26">
        <v>1</v>
      </c>
      <c r="AP24" s="20">
        <v>3</v>
      </c>
      <c r="AQ24" s="23"/>
    </row>
    <row r="25" spans="12:43" ht="34.5" customHeight="1" thickBot="1" x14ac:dyDescent="0.3">
      <c r="L25" s="3" t="s">
        <v>6</v>
      </c>
      <c r="M25" s="7">
        <v>0.14285714285714285</v>
      </c>
      <c r="N25" s="7">
        <v>0.14285714285714285</v>
      </c>
      <c r="O25" s="7">
        <v>0.16666666666666666</v>
      </c>
      <c r="P25" s="7">
        <v>0.16666666666666666</v>
      </c>
      <c r="Q25" s="7">
        <v>0.2</v>
      </c>
      <c r="R25" s="7">
        <v>0.33333333333333331</v>
      </c>
      <c r="S25" s="5">
        <v>1</v>
      </c>
      <c r="T25" s="10">
        <f t="shared" si="0"/>
        <v>0.23345407091282844</v>
      </c>
      <c r="U25" s="12">
        <f t="shared" si="1"/>
        <v>2.3656023295684767E-2</v>
      </c>
      <c r="Y25" s="14"/>
      <c r="Z25" s="21"/>
      <c r="AA25" s="22"/>
      <c r="AB25" s="22"/>
      <c r="AC25" s="22"/>
      <c r="AD25" s="22"/>
      <c r="AE25" s="22"/>
      <c r="AF25" s="13">
        <v>1</v>
      </c>
      <c r="AG25" s="23"/>
      <c r="AJ25" s="21">
        <v>0.14285714285714285</v>
      </c>
      <c r="AK25" s="22">
        <v>0.14285714285714285</v>
      </c>
      <c r="AL25" s="22">
        <v>0.16666666666666666</v>
      </c>
      <c r="AM25" s="22">
        <v>0.16666666666666666</v>
      </c>
      <c r="AN25" s="22">
        <v>0.2</v>
      </c>
      <c r="AO25" s="22">
        <v>0.33333333333333331</v>
      </c>
      <c r="AP25" s="13">
        <v>1</v>
      </c>
      <c r="AQ25" s="23"/>
    </row>
    <row r="26" spans="12:43" ht="34.5" customHeight="1" x14ac:dyDescent="0.25">
      <c r="L26" s="14"/>
      <c r="M26" s="24"/>
      <c r="N26" s="24"/>
      <c r="O26" s="24"/>
      <c r="P26" s="24"/>
      <c r="Q26" s="24"/>
      <c r="R26" s="24"/>
      <c r="S26" s="8" t="s">
        <v>7</v>
      </c>
      <c r="T26" s="9">
        <f>SUM(T19:T25)</f>
        <v>9.8686946658280537</v>
      </c>
      <c r="U26" s="9">
        <f>SUM(U19:U25)</f>
        <v>1</v>
      </c>
      <c r="Y26" s="14"/>
      <c r="Z26" s="24"/>
      <c r="AA26" s="24"/>
      <c r="AB26" s="24"/>
      <c r="AC26" s="24"/>
      <c r="AD26" s="24"/>
      <c r="AE26" s="24"/>
      <c r="AF26" s="24"/>
      <c r="AG26" s="23"/>
      <c r="AJ26" s="24"/>
      <c r="AK26" s="24"/>
      <c r="AL26" s="24"/>
      <c r="AM26" s="24"/>
      <c r="AN26" s="24"/>
      <c r="AO26" s="24"/>
      <c r="AP26" s="24"/>
      <c r="AQ26" s="23"/>
    </row>
    <row r="27" spans="12:43" ht="15.75" customHeight="1" x14ac:dyDescent="0.25"/>
    <row r="31" spans="12:43" ht="40.5" customHeight="1" x14ac:dyDescent="0.25">
      <c r="L31" s="30"/>
      <c r="M31" s="30" t="s">
        <v>13</v>
      </c>
      <c r="N31" s="30" t="s">
        <v>14</v>
      </c>
      <c r="O31" s="30" t="s">
        <v>15</v>
      </c>
      <c r="P31" s="30" t="s">
        <v>9</v>
      </c>
    </row>
    <row r="32" spans="12:43" ht="40.5" customHeight="1" x14ac:dyDescent="0.25">
      <c r="L32" s="29" t="s">
        <v>0</v>
      </c>
      <c r="M32" s="30">
        <v>4</v>
      </c>
      <c r="N32" s="30">
        <v>3</v>
      </c>
      <c r="O32" s="30">
        <v>5</v>
      </c>
      <c r="P32" s="31">
        <v>0.32870820505635157</v>
      </c>
    </row>
    <row r="33" spans="12:16" ht="40.5" customHeight="1" x14ac:dyDescent="0.25">
      <c r="L33" s="29" t="s">
        <v>1</v>
      </c>
      <c r="M33" s="30">
        <v>5</v>
      </c>
      <c r="N33" s="30">
        <v>2</v>
      </c>
      <c r="O33" s="30">
        <v>4</v>
      </c>
      <c r="P33" s="31">
        <v>0.23397991550127667</v>
      </c>
    </row>
    <row r="34" spans="12:16" ht="40.5" customHeight="1" x14ac:dyDescent="0.25">
      <c r="L34" s="29" t="s">
        <v>2</v>
      </c>
      <c r="M34" s="30">
        <v>4</v>
      </c>
      <c r="N34" s="30">
        <v>3</v>
      </c>
      <c r="O34" s="30">
        <v>5</v>
      </c>
      <c r="P34" s="31">
        <v>0.15545393353252224</v>
      </c>
    </row>
    <row r="35" spans="12:16" ht="40.5" customHeight="1" x14ac:dyDescent="0.25">
      <c r="L35" s="29" t="s">
        <v>3</v>
      </c>
      <c r="M35" s="30">
        <v>4</v>
      </c>
      <c r="N35" s="30">
        <v>3</v>
      </c>
      <c r="O35" s="30">
        <v>4</v>
      </c>
      <c r="P35" s="31">
        <v>0.15545393353252224</v>
      </c>
    </row>
    <row r="36" spans="12:16" ht="40.5" customHeight="1" x14ac:dyDescent="0.25">
      <c r="L36" s="29" t="s">
        <v>4</v>
      </c>
      <c r="M36" s="30">
        <v>4</v>
      </c>
      <c r="N36" s="30">
        <v>5</v>
      </c>
      <c r="O36" s="30">
        <v>1</v>
      </c>
      <c r="P36" s="31">
        <v>6.3391418329249008E-2</v>
      </c>
    </row>
    <row r="37" spans="12:16" ht="40.5" customHeight="1" x14ac:dyDescent="0.25">
      <c r="L37" s="29" t="s">
        <v>5</v>
      </c>
      <c r="M37" s="30">
        <v>3</v>
      </c>
      <c r="N37" s="30">
        <v>5</v>
      </c>
      <c r="O37" s="30">
        <v>1</v>
      </c>
      <c r="P37" s="31">
        <v>3.9356570752393599E-2</v>
      </c>
    </row>
    <row r="38" spans="12:16" ht="40.5" customHeight="1" x14ac:dyDescent="0.25">
      <c r="L38" s="29" t="s">
        <v>6</v>
      </c>
      <c r="M38" s="30">
        <v>4</v>
      </c>
      <c r="N38" s="30">
        <v>5</v>
      </c>
      <c r="O38" s="30">
        <v>3</v>
      </c>
      <c r="P38" s="31">
        <v>2.3656023295684767E-2</v>
      </c>
    </row>
    <row r="39" spans="12:16" ht="36" customHeight="1" x14ac:dyDescent="0.25"/>
    <row r="40" spans="12:16" ht="36" customHeight="1" x14ac:dyDescent="0.25">
      <c r="L40" s="32" t="s">
        <v>16</v>
      </c>
      <c r="M40" s="33">
        <f>SUM(M32:M38)</f>
        <v>28</v>
      </c>
      <c r="N40" s="8">
        <f t="shared" ref="N40:O40" si="2">SUM(N32:N38)</f>
        <v>26</v>
      </c>
      <c r="O40" s="8">
        <f t="shared" si="2"/>
        <v>23</v>
      </c>
    </row>
    <row r="41" spans="12:16" ht="36" customHeight="1" x14ac:dyDescent="0.25"/>
    <row r="42" spans="12:16" ht="36" customHeight="1" x14ac:dyDescent="0.25">
      <c r="L42" s="32" t="s">
        <v>17</v>
      </c>
      <c r="M42" s="38">
        <f>SUMPRODUCT(M32:M38,$P$32:$P$38)</f>
        <v>4.1946233447488837</v>
      </c>
      <c r="N42" s="39">
        <f>SUMPRODUCT(N32:N38,$P$32:$P$38)</f>
        <v>3.0188281092533784</v>
      </c>
      <c r="O42" s="39">
        <f>SUMPRODUCT(O32:O38,$P$32:$P$38)</f>
        <v>4.1522621480482611</v>
      </c>
    </row>
    <row r="43" spans="12:16" ht="36" customHeight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Jantačová Nikol (S-PEF)</dc:creator>
  <cp:lastModifiedBy>Jantačová Nikol (S-PEF)</cp:lastModifiedBy>
  <dcterms:created xsi:type="dcterms:W3CDTF">2024-03-07T12:37:55Z</dcterms:created>
  <dcterms:modified xsi:type="dcterms:W3CDTF">2024-03-14T21:35:17Z</dcterms:modified>
</cp:coreProperties>
</file>