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tus\Desktop\"/>
    </mc:Choice>
  </mc:AlternateContent>
  <bookViews>
    <workbookView xWindow="0" yWindow="0" windowWidth="20490" windowHeight="7755" activeTab="1"/>
  </bookViews>
  <sheets>
    <sheet name="Analýza bez zahrnutia ceny HW" sheetId="2" r:id="rId1"/>
    <sheet name="Analýza po zahrnutí ceny HW" sheetId="3" r:id="rId2"/>
    <sheet name="vážený priemer" sheetId="4" r:id="rId3"/>
  </sheets>
  <definedNames>
    <definedName name="bitcoin" localSheetId="1">'Analýza po zahrnutí ceny HW'!$A$3:$I$31</definedName>
    <definedName name="naklady_na_btc" localSheetId="0">'Analýza bez zahrnutia ceny HW'!$A$2:$I$29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4" l="1"/>
  <c r="F2" i="4" l="1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" i="4"/>
</calcChain>
</file>

<file path=xl/connections.xml><?xml version="1.0" encoding="utf-8"?>
<connections xmlns="http://schemas.openxmlformats.org/spreadsheetml/2006/main">
  <connection id="1" name="bitcoin2" type="6" refreshedVersion="5" background="1" saveData="1">
    <textPr codePage="852" sourceFile="C:\Users\Matus\Desktop\bitcoin.txt" decimal="," thousands=" 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naklady na btc" type="6" refreshedVersion="5" background="1" saveData="1">
    <textPr codePage="852" sourceFile="C:\Users\Matus\Desktop\naklady na btc.txt" decimal="," thousands=" 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<sst xmlns="http://schemas.openxmlformats.org/spreadsheetml/2006/main" count="541" uniqueCount="373">
  <si>
    <t>$12.93</t>
  </si>
  <si>
    <t>$4.03</t>
  </si>
  <si>
    <t>47,610,564,513</t>
  </si>
  <si>
    <t>$12.74</t>
  </si>
  <si>
    <t>$3.84</t>
  </si>
  <si>
    <t>48,300,917,698</t>
  </si>
  <si>
    <t>$12.56</t>
  </si>
  <si>
    <t>$3.66</t>
  </si>
  <si>
    <t>49,001,281,005</t>
  </si>
  <si>
    <t>$12.38</t>
  </si>
  <si>
    <t>$3.48</t>
  </si>
  <si>
    <t>49,711,799,580</t>
  </si>
  <si>
    <t>$12.2</t>
  </si>
  <si>
    <t>$3.3</t>
  </si>
  <si>
    <t>50,432,620,674</t>
  </si>
  <si>
    <t>$12.03</t>
  </si>
  <si>
    <t>$3.13</t>
  </si>
  <si>
    <t>51,163,893,673</t>
  </si>
  <si>
    <t>$11.86</t>
  </si>
  <si>
    <t>$2.96</t>
  </si>
  <si>
    <t>51,905,770,132</t>
  </si>
  <si>
    <t>$11.69</t>
  </si>
  <si>
    <t>$2.79</t>
  </si>
  <si>
    <t>52,658,403,798</t>
  </si>
  <si>
    <t>$11.52</t>
  </si>
  <si>
    <t>$2.62</t>
  </si>
  <si>
    <t>53,421,950,654</t>
  </si>
  <si>
    <t>$11.36</t>
  </si>
  <si>
    <t>$2.46</t>
  </si>
  <si>
    <t>54,196,568,938</t>
  </si>
  <si>
    <t>$11.19</t>
  </si>
  <si>
    <t>$2.29</t>
  </si>
  <si>
    <t>54,982,419,188</t>
  </si>
  <si>
    <t>$11.03</t>
  </si>
  <si>
    <t>$2.13</t>
  </si>
  <si>
    <t>55,779,664,266</t>
  </si>
  <si>
    <t>$10.88</t>
  </si>
  <si>
    <t>$1.98</t>
  </si>
  <si>
    <t>56,588,469,398</t>
  </si>
  <si>
    <t>$10.72</t>
  </si>
  <si>
    <t>$1.82</t>
  </si>
  <si>
    <t>57,409,002,204</t>
  </si>
  <si>
    <t>$10.57</t>
  </si>
  <si>
    <t>$1.67</t>
  </si>
  <si>
    <t>58,241,432,736</t>
  </si>
  <si>
    <t>$10.42</t>
  </si>
  <si>
    <t>$1.52</t>
  </si>
  <si>
    <t>59,085,933,511</t>
  </si>
  <si>
    <t>$10.27</t>
  </si>
  <si>
    <t>$1.37</t>
  </si>
  <si>
    <t>59,942,679,547</t>
  </si>
  <si>
    <t>$10.12</t>
  </si>
  <si>
    <t>$1.22</t>
  </si>
  <si>
    <t>60,811,848,400</t>
  </si>
  <si>
    <t>$9.98</t>
  </si>
  <si>
    <t>$1.08</t>
  </si>
  <si>
    <t>61,693,620,202</t>
  </si>
  <si>
    <t>$9.83</t>
  </si>
  <si>
    <t>$0.93</t>
  </si>
  <si>
    <t>62,588,177,695</t>
  </si>
  <si>
    <t>$9.69</t>
  </si>
  <si>
    <t>$0.79</t>
  </si>
  <si>
    <t>63,495,706,271</t>
  </si>
  <si>
    <t>$9.55</t>
  </si>
  <si>
    <t>$0.65</t>
  </si>
  <si>
    <t>64,416,394,012</t>
  </si>
  <si>
    <t>$9.42</t>
  </si>
  <si>
    <t>$0.52</t>
  </si>
  <si>
    <t>65,350,431,725</t>
  </si>
  <si>
    <t>$9.28</t>
  </si>
  <si>
    <t>$0.38</t>
  </si>
  <si>
    <t>66,298,012,985</t>
  </si>
  <si>
    <t>$9.15</t>
  </si>
  <si>
    <t>$0.25</t>
  </si>
  <si>
    <t>67,259,334,174</t>
  </si>
  <si>
    <t>$9.02</t>
  </si>
  <si>
    <t>$0.12</t>
  </si>
  <si>
    <t>68,234,594,519</t>
  </si>
  <si>
    <t>difficulty</t>
  </si>
  <si>
    <t>Apr-21-15 - May-02-15</t>
  </si>
  <si>
    <t>0.0581 BTC</t>
  </si>
  <si>
    <t>$17.86</t>
  </si>
  <si>
    <t>$8.96</t>
  </si>
  <si>
    <t>12 days</t>
  </si>
  <si>
    <t>0.7BTC</t>
  </si>
  <si>
    <t>$107.53</t>
  </si>
  <si>
    <t>$-2127.47</t>
  </si>
  <si>
    <t>May-03-15 - May-16-15</t>
  </si>
  <si>
    <t>0.0573 BTC</t>
  </si>
  <si>
    <t>$17.61</t>
  </si>
  <si>
    <t>$8.71</t>
  </si>
  <si>
    <t>26 days</t>
  </si>
  <si>
    <t>1.5BTC</t>
  </si>
  <si>
    <t>$229.4</t>
  </si>
  <si>
    <t>$-2005.6</t>
  </si>
  <si>
    <t>May-17-15 - May-30-15</t>
  </si>
  <si>
    <t>0.0564 BTC</t>
  </si>
  <si>
    <t>$17.35</t>
  </si>
  <si>
    <t>$8.45</t>
  </si>
  <si>
    <t>40 days</t>
  </si>
  <si>
    <t>2.29BTC</t>
  </si>
  <si>
    <t>$347.75</t>
  </si>
  <si>
    <t>$-1887.25</t>
  </si>
  <si>
    <t>May-31-15 - Jun-13-15</t>
  </si>
  <si>
    <t>0.0556 BTC</t>
  </si>
  <si>
    <t>$17.11</t>
  </si>
  <si>
    <t>$8.21</t>
  </si>
  <si>
    <t>54 days</t>
  </si>
  <si>
    <t>3.07BTC</t>
  </si>
  <si>
    <t>$462.63</t>
  </si>
  <si>
    <t>$-1772.37</t>
  </si>
  <si>
    <t>Jun-14-15 - Jun-27-15</t>
  </si>
  <si>
    <t>0.0548 BTC</t>
  </si>
  <si>
    <t>$16.86</t>
  </si>
  <si>
    <t>$7.96</t>
  </si>
  <si>
    <t>68 days</t>
  </si>
  <si>
    <t>3.84BTC</t>
  </si>
  <si>
    <t>$574.09</t>
  </si>
  <si>
    <t>$-1660.91</t>
  </si>
  <si>
    <t>Jun-28-15 - Jul-11-15</t>
  </si>
  <si>
    <t>0.0541 BTC</t>
  </si>
  <si>
    <t>$16.62</t>
  </si>
  <si>
    <t>$7.72</t>
  </si>
  <si>
    <t>82 days</t>
  </si>
  <si>
    <t>4.59BTC</t>
  </si>
  <si>
    <t>$682.17</t>
  </si>
  <si>
    <t>$-1552.83</t>
  </si>
  <si>
    <t>Jul-12-15 - Jul-25-15</t>
  </si>
  <si>
    <t>0.0533 BTC</t>
  </si>
  <si>
    <t>$16.38</t>
  </si>
  <si>
    <t>$7.48</t>
  </si>
  <si>
    <t>96 days</t>
  </si>
  <si>
    <t>5.34BTC</t>
  </si>
  <si>
    <t>$786.93</t>
  </si>
  <si>
    <t>$-1448.07</t>
  </si>
  <si>
    <t>Jul-26-15 - Aug-08-15</t>
  </si>
  <si>
    <t>0.0525 BTC</t>
  </si>
  <si>
    <t>$16.15</t>
  </si>
  <si>
    <t>$7.25</t>
  </si>
  <si>
    <t>110 days</t>
  </si>
  <si>
    <t>6.07BTC</t>
  </si>
  <si>
    <t>$888.4</t>
  </si>
  <si>
    <t>$-1346.6</t>
  </si>
  <si>
    <t>Aug-09-15 - Aug-22-15</t>
  </si>
  <si>
    <t>0.0518 BTC</t>
  </si>
  <si>
    <t>$15.92</t>
  </si>
  <si>
    <t>$7.02</t>
  </si>
  <si>
    <t>124 days</t>
  </si>
  <si>
    <t>6.8BTC</t>
  </si>
  <si>
    <t>$986.65</t>
  </si>
  <si>
    <t>$-1248.35</t>
  </si>
  <si>
    <t>Aug-23-15 - Sep-05-15</t>
  </si>
  <si>
    <t>0.051 BTC</t>
  </si>
  <si>
    <t>$15.69</t>
  </si>
  <si>
    <t>$6.79</t>
  </si>
  <si>
    <t>138 days</t>
  </si>
  <si>
    <t>7.51BTC</t>
  </si>
  <si>
    <t>$1081.71</t>
  </si>
  <si>
    <t>$-1153.29</t>
  </si>
  <si>
    <t>Sep-06-15 - Sep-19-15</t>
  </si>
  <si>
    <t>0.0503 BTC</t>
  </si>
  <si>
    <t>$15.47</t>
  </si>
  <si>
    <t>$6.57</t>
  </si>
  <si>
    <t>152 days</t>
  </si>
  <si>
    <t>8.22BTC</t>
  </si>
  <si>
    <t>$1173.64</t>
  </si>
  <si>
    <t>$-1061.36</t>
  </si>
  <si>
    <t>Sep-20-15 - Oct-03-15</t>
  </si>
  <si>
    <t>0.0496 BTC</t>
  </si>
  <si>
    <t>$15.24</t>
  </si>
  <si>
    <t>$6.34</t>
  </si>
  <si>
    <t>166 days</t>
  </si>
  <si>
    <t>8.91BTC</t>
  </si>
  <si>
    <t>$1262.46</t>
  </si>
  <si>
    <t>$-972.54</t>
  </si>
  <si>
    <t>Oct-04-15 - Oct-17-15</t>
  </si>
  <si>
    <t>0.0489 BTC</t>
  </si>
  <si>
    <t>$15.03</t>
  </si>
  <si>
    <t>$6.13</t>
  </si>
  <si>
    <t>180 days</t>
  </si>
  <si>
    <t>9.6BTC</t>
  </si>
  <si>
    <t>$1348.24</t>
  </si>
  <si>
    <t>$-886.76</t>
  </si>
  <si>
    <t>Oct-18-15 - Oct-31-15</t>
  </si>
  <si>
    <t>0.0482 BTC</t>
  </si>
  <si>
    <t>$14.81</t>
  </si>
  <si>
    <t>$5.91</t>
  </si>
  <si>
    <t>194 days</t>
  </si>
  <si>
    <t>10.27BTC</t>
  </si>
  <si>
    <t>$1431.01</t>
  </si>
  <si>
    <t>$-803.99</t>
  </si>
  <si>
    <t>Nov-01-15 - Nov-14-15</t>
  </si>
  <si>
    <t>0.0475 BTC</t>
  </si>
  <si>
    <t>$14.6</t>
  </si>
  <si>
    <t>$5.7</t>
  </si>
  <si>
    <t>208 days</t>
  </si>
  <si>
    <t>10.94BTC</t>
  </si>
  <si>
    <t>$1510.82</t>
  </si>
  <si>
    <t>$-724.18</t>
  </si>
  <si>
    <t>Nov-15-15 - Nov-28-15</t>
  </si>
  <si>
    <t>0.0468 BTC</t>
  </si>
  <si>
    <t>$14.39</t>
  </si>
  <si>
    <t>$5.49</t>
  </si>
  <si>
    <t>222 days</t>
  </si>
  <si>
    <t>11.59BTC</t>
  </si>
  <si>
    <t>$1587.7</t>
  </si>
  <si>
    <t>$-647.3</t>
  </si>
  <si>
    <t>Nov-29-15 - Dec-12-15</t>
  </si>
  <si>
    <t>0.0461 BTC</t>
  </si>
  <si>
    <t>$14.19</t>
  </si>
  <si>
    <t>$5.29</t>
  </si>
  <si>
    <t>236 days</t>
  </si>
  <si>
    <t>12.24BTC</t>
  </si>
  <si>
    <t>$1661.71</t>
  </si>
  <si>
    <t>$-573.29</t>
  </si>
  <si>
    <t>Dec-13-15 - Dec-26-15</t>
  </si>
  <si>
    <t>0.0455 BTC</t>
  </si>
  <si>
    <t>$13.98</t>
  </si>
  <si>
    <t>$5.08</t>
  </si>
  <si>
    <t>250 days</t>
  </si>
  <si>
    <t>12.87BTC</t>
  </si>
  <si>
    <t>$1732.87</t>
  </si>
  <si>
    <t>$-502.13</t>
  </si>
  <si>
    <t>Dec-27-15 - Jan-09-16</t>
  </si>
  <si>
    <t>0.0448 BTC</t>
  </si>
  <si>
    <t>$13.78</t>
  </si>
  <si>
    <t>$4.88</t>
  </si>
  <si>
    <t>264 days</t>
  </si>
  <si>
    <t>13.5BTC</t>
  </si>
  <si>
    <t>$1801.24</t>
  </si>
  <si>
    <t>$-433.76</t>
  </si>
  <si>
    <t>Jan-10-16 - Jan-23-16</t>
  </si>
  <si>
    <t>0.0442 BTC</t>
  </si>
  <si>
    <t>$13.59</t>
  </si>
  <si>
    <t>$4.69</t>
  </si>
  <si>
    <t>278 days</t>
  </si>
  <si>
    <t>14.12BTC</t>
  </si>
  <si>
    <t>$1866.85</t>
  </si>
  <si>
    <t>$-368.15</t>
  </si>
  <si>
    <t>Jan-24-16 - Feb-06-16</t>
  </si>
  <si>
    <t>0.0436 BTC</t>
  </si>
  <si>
    <t>$13.39</t>
  </si>
  <si>
    <t>$4.49</t>
  </si>
  <si>
    <t>292 days</t>
  </si>
  <si>
    <t>14.73BTC</t>
  </si>
  <si>
    <t>$1929.74</t>
  </si>
  <si>
    <t>$-305.26</t>
  </si>
  <si>
    <t>Feb-07-16 - Feb-20-16</t>
  </si>
  <si>
    <t>0.0429 BTC</t>
  </si>
  <si>
    <t>$13.2</t>
  </si>
  <si>
    <t>$4.3</t>
  </si>
  <si>
    <t>306 days</t>
  </si>
  <si>
    <t>15.33BTC</t>
  </si>
  <si>
    <t>$1989.95</t>
  </si>
  <si>
    <t>$-245.05</t>
  </si>
  <si>
    <t>Feb-21-16 - Mar-05-16</t>
  </si>
  <si>
    <t>0.0423 BTC</t>
  </si>
  <si>
    <t>$13.01</t>
  </si>
  <si>
    <t>$4.11</t>
  </si>
  <si>
    <t>320 days</t>
  </si>
  <si>
    <t>15.92BTC</t>
  </si>
  <si>
    <t>$2047.52</t>
  </si>
  <si>
    <t>$-187.48</t>
  </si>
  <si>
    <t>Mar-06-16 - Mar-19-16</t>
  </si>
  <si>
    <t>0.0417 BTC</t>
  </si>
  <si>
    <t>$12.83</t>
  </si>
  <si>
    <t>$3.93</t>
  </si>
  <si>
    <t>334 days</t>
  </si>
  <si>
    <t>16.51BTC</t>
  </si>
  <si>
    <t>$2102.49</t>
  </si>
  <si>
    <t>$-132.51</t>
  </si>
  <si>
    <t>Mar-20-16 - Apr-02-16</t>
  </si>
  <si>
    <t>0.0411 BTC</t>
  </si>
  <si>
    <t>$12.64</t>
  </si>
  <si>
    <t>$3.74</t>
  </si>
  <si>
    <t>348 days</t>
  </si>
  <si>
    <t>17.08BTC</t>
  </si>
  <si>
    <t>$2154.89</t>
  </si>
  <si>
    <t>$-80.11</t>
  </si>
  <si>
    <t>Apr-03-16 - Apr-16-16</t>
  </si>
  <si>
    <t>0.0405 BTC</t>
  </si>
  <si>
    <t>$12.46</t>
  </si>
  <si>
    <t>$3.56</t>
  </si>
  <si>
    <t>362 days</t>
  </si>
  <si>
    <t>17.65BTC</t>
  </si>
  <si>
    <t>$2204.76</t>
  </si>
  <si>
    <t>$-30.24</t>
  </si>
  <si>
    <t>Apr-17-16 - Apr-25-16</t>
  </si>
  <si>
    <t>0.04 BTC</t>
  </si>
  <si>
    <t>$12.28</t>
  </si>
  <si>
    <t>$3.38</t>
  </si>
  <si>
    <t>69,223,996,140</t>
  </si>
  <si>
    <t>371 days</t>
  </si>
  <si>
    <t>18.01BTC</t>
  </si>
  <si>
    <t>$2235.22</t>
  </si>
  <si>
    <t>$0.22</t>
  </si>
  <si>
    <t>363 days</t>
  </si>
  <si>
    <t>Apr-17-16 - Apr-17-16</t>
  </si>
  <si>
    <t>$-0.01</t>
  </si>
  <si>
    <t>$8.89</t>
  </si>
  <si>
    <t>$48.32</t>
  </si>
  <si>
    <t>$-2186.68</t>
  </si>
  <si>
    <t>$102.1</t>
  </si>
  <si>
    <t>$-2132.9</t>
  </si>
  <si>
    <t>$153.33</t>
  </si>
  <si>
    <t>$-2081.67</t>
  </si>
  <si>
    <t>$202.05</t>
  </si>
  <si>
    <t>$-2032.95</t>
  </si>
  <si>
    <t>$248.3</t>
  </si>
  <si>
    <t>$-1986.7</t>
  </si>
  <si>
    <t>$292.1</t>
  </si>
  <si>
    <t>$-1942.9</t>
  </si>
  <si>
    <t>$333.49</t>
  </si>
  <si>
    <t>$-1901.51</t>
  </si>
  <si>
    <t>$372.51</t>
  </si>
  <si>
    <t>$-1862.49</t>
  </si>
  <si>
    <t>$409.2</t>
  </si>
  <si>
    <t>$-1825.8</t>
  </si>
  <si>
    <t>$443.58</t>
  </si>
  <si>
    <t>$-1791.42</t>
  </si>
  <si>
    <t>$475.68</t>
  </si>
  <si>
    <t>$-1759.32</t>
  </si>
  <si>
    <t>$505.55</t>
  </si>
  <si>
    <t>$-1729.45</t>
  </si>
  <si>
    <t>$533.2</t>
  </si>
  <si>
    <t>$-1701.8</t>
  </si>
  <si>
    <t>$558.69</t>
  </si>
  <si>
    <t>$-1676.31</t>
  </si>
  <si>
    <t>$582.02</t>
  </si>
  <si>
    <t>$-1652.98</t>
  </si>
  <si>
    <t>$603.25</t>
  </si>
  <si>
    <t>$-1631.75</t>
  </si>
  <si>
    <t>$622.38</t>
  </si>
  <si>
    <t>$-1612.62</t>
  </si>
  <si>
    <t>$639.47</t>
  </si>
  <si>
    <t>$-1595.53</t>
  </si>
  <si>
    <t>$654.53</t>
  </si>
  <si>
    <t>$-1580.47</t>
  </si>
  <si>
    <t>$667.59</t>
  </si>
  <si>
    <t>$-1567.41</t>
  </si>
  <si>
    <t>$678.68</t>
  </si>
  <si>
    <t>$-1556.32</t>
  </si>
  <si>
    <t>$687.84</t>
  </si>
  <si>
    <t>$-1547.16</t>
  </si>
  <si>
    <t>$695.08</t>
  </si>
  <si>
    <t>$-1539.92</t>
  </si>
  <si>
    <t>$700.44</t>
  </si>
  <si>
    <t>$-1534.56</t>
  </si>
  <si>
    <t>$703.94</t>
  </si>
  <si>
    <t>$-1531.06</t>
  </si>
  <si>
    <t>$705.61</t>
  </si>
  <si>
    <t>$-1529.39</t>
  </si>
  <si>
    <t>17.69BTC</t>
  </si>
  <si>
    <t>$705.6</t>
  </si>
  <si>
    <t>$-1529.4</t>
  </si>
  <si>
    <t>vážený priemer</t>
  </si>
  <si>
    <t>po zaokruhlení</t>
  </si>
  <si>
    <t>Odmena vynásobená 14 dňami</t>
  </si>
  <si>
    <t>Odmena v bitcoinoch za deň (bez jednotky)</t>
  </si>
  <si>
    <t>Odmena v bitcoinoch za deň</t>
  </si>
  <si>
    <t>Obdobie</t>
  </si>
  <si>
    <t>Odmena v bitcoinoch za den</t>
  </si>
  <si>
    <t>príjem za deň</t>
  </si>
  <si>
    <t>počet dní</t>
  </si>
  <si>
    <t>celková odmena v BTC</t>
  </si>
  <si>
    <t>Zbývajúca čiastka do splatenia hardwaru</t>
  </si>
  <si>
    <t>cena spotrebovanej elektriny na deň = 8,9 $</t>
  </si>
  <si>
    <t>celkový príjem za obdobie</t>
  </si>
  <si>
    <t>odmena za deň v $</t>
  </si>
  <si>
    <t>príjem = odmena - cena spotrebovanej elektriny - hodnota HW rozpočítaná do 362 dní</t>
  </si>
  <si>
    <t>príjem = odmena - cena spotrebovanej elektriny</t>
  </si>
  <si>
    <t>Analýza po krátení odmeny hodnotou hardwaru rozpočítanou do 362 dní ťažby</t>
  </si>
  <si>
    <t>Analýza bez krátenia odmeny o hodnotu hardwaru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</si>
</sst>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rgb="FF00610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6EFCE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4" borderId="0" applyNumberFormat="0" applyBorder="0" applyAlignment="0" applyProtection="0"/>
  </cellStyleXfs>
  <cellXfs count="20">
    <xf numFmtId="0" fontId="0" fillId="0" borderId="0" xfId="0"/>
    <xf numFmtId="0" fontId="0" fillId="2" borderId="0" xfId="0" applyFill="1"/>
    <xf numFmtId="0" fontId="0" fillId="3" borderId="0" xfId="0" applyFill="1"/>
    <xf numFmtId="0" fontId="0" fillId="6" borderId="0" xfId="0" applyFill="1"/>
    <xf numFmtId="0" fontId="2" fillId="5" borderId="1" xfId="0" applyFont="1" applyFill="1" applyBorder="1" applyAlignment="1">
      <alignment horizontal="center" vertical="center"/>
    </xf>
    <xf numFmtId="164" fontId="2" fillId="0" borderId="0" xfId="0" applyNumberFormat="1" applyFont="1" applyFill="1" applyAlignment="1">
      <alignment horizontal="center" vertical="center"/>
    </xf>
    <xf numFmtId="0" fontId="4" fillId="4" borderId="1" xfId="1" applyFont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vertical="center"/>
    </xf>
    <xf numFmtId="0" fontId="0" fillId="3" borderId="1" xfId="0" applyFill="1" applyBorder="1"/>
    <xf numFmtId="2" fontId="0" fillId="0" borderId="1" xfId="0" applyNumberFormat="1" applyBorder="1"/>
    <xf numFmtId="0" fontId="0" fillId="0" borderId="1" xfId="0" applyBorder="1"/>
    <xf numFmtId="0" fontId="6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0" fontId="0" fillId="0" borderId="2" xfId="0" applyBorder="1"/>
    <xf numFmtId="0" fontId="0" fillId="2" borderId="2" xfId="0" applyFill="1" applyBorder="1"/>
    <xf numFmtId="0" fontId="0" fillId="2" borderId="1" xfId="0" applyFill="1" applyBorder="1"/>
    <xf numFmtId="0" fontId="0" fillId="5" borderId="1" xfId="0" applyFill="1" applyBorder="1"/>
    <xf numFmtId="0" fontId="2" fillId="5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naklady na btc" connectionId="2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name="bitcoin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31"/>
  <sheetViews>
    <sheetView topLeftCell="A13" workbookViewId="0">
      <selection sqref="A1:I1"/>
    </sheetView>
  </sheetViews>
  <sheetFormatPr defaultRowHeight="15" x14ac:dyDescent="0.25"/>
  <cols>
    <col min="1" max="1" width="23.85546875" customWidth="1"/>
    <col min="2" max="3" width="22.42578125" customWidth="1"/>
    <col min="4" max="4" width="20.85546875" customWidth="1"/>
    <col min="5" max="5" width="17.28515625" customWidth="1"/>
    <col min="6" max="6" width="15.5703125" customWidth="1"/>
    <col min="7" max="7" width="16.28515625" customWidth="1"/>
    <col min="8" max="8" width="16.42578125" customWidth="1"/>
    <col min="9" max="9" width="22.28515625" customWidth="1"/>
  </cols>
  <sheetData>
    <row r="1" spans="1:9" ht="30.75" customHeight="1" x14ac:dyDescent="0.25">
      <c r="A1" s="13" t="s">
        <v>372</v>
      </c>
      <c r="B1" s="13"/>
      <c r="C1" s="13"/>
      <c r="D1" s="13"/>
      <c r="E1" s="13"/>
      <c r="F1" s="13"/>
      <c r="G1" s="13"/>
      <c r="H1" s="13"/>
      <c r="I1" s="13"/>
    </row>
    <row r="2" spans="1:9" ht="37.5" customHeight="1" x14ac:dyDescent="0.25">
      <c r="A2" s="4" t="s">
        <v>360</v>
      </c>
      <c r="B2" s="18" t="s">
        <v>361</v>
      </c>
      <c r="C2" s="4" t="s">
        <v>368</v>
      </c>
      <c r="D2" s="4" t="s">
        <v>362</v>
      </c>
      <c r="E2" s="4" t="s">
        <v>78</v>
      </c>
      <c r="F2" s="4" t="s">
        <v>363</v>
      </c>
      <c r="G2" s="18" t="s">
        <v>364</v>
      </c>
      <c r="H2" s="18" t="s">
        <v>367</v>
      </c>
      <c r="I2" s="18" t="s">
        <v>365</v>
      </c>
    </row>
    <row r="3" spans="1:9" x14ac:dyDescent="0.25">
      <c r="A3" t="s">
        <v>79</v>
      </c>
      <c r="B3" t="s">
        <v>80</v>
      </c>
      <c r="C3" t="s">
        <v>81</v>
      </c>
      <c r="D3" t="s">
        <v>82</v>
      </c>
      <c r="E3" t="s">
        <v>2</v>
      </c>
      <c r="F3" t="s">
        <v>83</v>
      </c>
      <c r="G3" t="s">
        <v>84</v>
      </c>
      <c r="H3" t="s">
        <v>85</v>
      </c>
      <c r="I3" s="1" t="s">
        <v>86</v>
      </c>
    </row>
    <row r="4" spans="1:9" x14ac:dyDescent="0.25">
      <c r="A4" t="s">
        <v>87</v>
      </c>
      <c r="B4" t="s">
        <v>88</v>
      </c>
      <c r="C4" t="s">
        <v>89</v>
      </c>
      <c r="D4" t="s">
        <v>90</v>
      </c>
      <c r="E4" t="s">
        <v>5</v>
      </c>
      <c r="F4" t="s">
        <v>91</v>
      </c>
      <c r="G4" t="s">
        <v>92</v>
      </c>
      <c r="H4" t="s">
        <v>93</v>
      </c>
      <c r="I4" s="1" t="s">
        <v>94</v>
      </c>
    </row>
    <row r="5" spans="1:9" x14ac:dyDescent="0.25">
      <c r="A5" t="s">
        <v>95</v>
      </c>
      <c r="B5" t="s">
        <v>96</v>
      </c>
      <c r="C5" t="s">
        <v>97</v>
      </c>
      <c r="D5" t="s">
        <v>98</v>
      </c>
      <c r="E5" t="s">
        <v>8</v>
      </c>
      <c r="F5" t="s">
        <v>99</v>
      </c>
      <c r="G5" t="s">
        <v>100</v>
      </c>
      <c r="H5" t="s">
        <v>101</v>
      </c>
      <c r="I5" s="1" t="s">
        <v>102</v>
      </c>
    </row>
    <row r="6" spans="1:9" x14ac:dyDescent="0.25">
      <c r="A6" t="s">
        <v>103</v>
      </c>
      <c r="B6" t="s">
        <v>104</v>
      </c>
      <c r="C6" t="s">
        <v>105</v>
      </c>
      <c r="D6" t="s">
        <v>106</v>
      </c>
      <c r="E6" t="s">
        <v>11</v>
      </c>
      <c r="F6" t="s">
        <v>107</v>
      </c>
      <c r="G6" t="s">
        <v>108</v>
      </c>
      <c r="H6" t="s">
        <v>109</v>
      </c>
      <c r="I6" s="1" t="s">
        <v>110</v>
      </c>
    </row>
    <row r="7" spans="1:9" x14ac:dyDescent="0.25">
      <c r="A7" t="s">
        <v>111</v>
      </c>
      <c r="B7" t="s">
        <v>112</v>
      </c>
      <c r="C7" t="s">
        <v>113</v>
      </c>
      <c r="D7" t="s">
        <v>114</v>
      </c>
      <c r="E7" t="s">
        <v>14</v>
      </c>
      <c r="F7" t="s">
        <v>115</v>
      </c>
      <c r="G7" t="s">
        <v>116</v>
      </c>
      <c r="H7" t="s">
        <v>117</v>
      </c>
      <c r="I7" s="1" t="s">
        <v>118</v>
      </c>
    </row>
    <row r="8" spans="1:9" x14ac:dyDescent="0.25">
      <c r="A8" t="s">
        <v>119</v>
      </c>
      <c r="B8" t="s">
        <v>120</v>
      </c>
      <c r="C8" t="s">
        <v>121</v>
      </c>
      <c r="D8" t="s">
        <v>122</v>
      </c>
      <c r="E8" t="s">
        <v>17</v>
      </c>
      <c r="F8" t="s">
        <v>123</v>
      </c>
      <c r="G8" t="s">
        <v>124</v>
      </c>
      <c r="H8" t="s">
        <v>125</v>
      </c>
      <c r="I8" s="1" t="s">
        <v>126</v>
      </c>
    </row>
    <row r="9" spans="1:9" x14ac:dyDescent="0.25">
      <c r="A9" t="s">
        <v>127</v>
      </c>
      <c r="B9" t="s">
        <v>128</v>
      </c>
      <c r="C9" t="s">
        <v>129</v>
      </c>
      <c r="D9" t="s">
        <v>130</v>
      </c>
      <c r="E9" t="s">
        <v>20</v>
      </c>
      <c r="F9" t="s">
        <v>131</v>
      </c>
      <c r="G9" t="s">
        <v>132</v>
      </c>
      <c r="H9" t="s">
        <v>133</v>
      </c>
      <c r="I9" s="1" t="s">
        <v>134</v>
      </c>
    </row>
    <row r="10" spans="1:9" x14ac:dyDescent="0.25">
      <c r="A10" t="s">
        <v>135</v>
      </c>
      <c r="B10" t="s">
        <v>136</v>
      </c>
      <c r="C10" t="s">
        <v>137</v>
      </c>
      <c r="D10" t="s">
        <v>138</v>
      </c>
      <c r="E10" t="s">
        <v>23</v>
      </c>
      <c r="F10" t="s">
        <v>139</v>
      </c>
      <c r="G10" t="s">
        <v>140</v>
      </c>
      <c r="H10" t="s">
        <v>141</v>
      </c>
      <c r="I10" s="1" t="s">
        <v>142</v>
      </c>
    </row>
    <row r="11" spans="1:9" x14ac:dyDescent="0.25">
      <c r="A11" t="s">
        <v>143</v>
      </c>
      <c r="B11" t="s">
        <v>144</v>
      </c>
      <c r="C11" t="s">
        <v>145</v>
      </c>
      <c r="D11" t="s">
        <v>146</v>
      </c>
      <c r="E11" t="s">
        <v>26</v>
      </c>
      <c r="F11" t="s">
        <v>147</v>
      </c>
      <c r="G11" t="s">
        <v>148</v>
      </c>
      <c r="H11" t="s">
        <v>149</v>
      </c>
      <c r="I11" s="1" t="s">
        <v>150</v>
      </c>
    </row>
    <row r="12" spans="1:9" x14ac:dyDescent="0.25">
      <c r="A12" t="s">
        <v>151</v>
      </c>
      <c r="B12" t="s">
        <v>152</v>
      </c>
      <c r="C12" t="s">
        <v>153</v>
      </c>
      <c r="D12" t="s">
        <v>154</v>
      </c>
      <c r="E12" t="s">
        <v>29</v>
      </c>
      <c r="F12" t="s">
        <v>155</v>
      </c>
      <c r="G12" t="s">
        <v>156</v>
      </c>
      <c r="H12" t="s">
        <v>157</v>
      </c>
      <c r="I12" s="1" t="s">
        <v>158</v>
      </c>
    </row>
    <row r="13" spans="1:9" x14ac:dyDescent="0.25">
      <c r="A13" t="s">
        <v>159</v>
      </c>
      <c r="B13" t="s">
        <v>160</v>
      </c>
      <c r="C13" t="s">
        <v>161</v>
      </c>
      <c r="D13" t="s">
        <v>162</v>
      </c>
      <c r="E13" t="s">
        <v>32</v>
      </c>
      <c r="F13" t="s">
        <v>163</v>
      </c>
      <c r="G13" t="s">
        <v>164</v>
      </c>
      <c r="H13" t="s">
        <v>165</v>
      </c>
      <c r="I13" s="1" t="s">
        <v>166</v>
      </c>
    </row>
    <row r="14" spans="1:9" x14ac:dyDescent="0.25">
      <c r="A14" t="s">
        <v>167</v>
      </c>
      <c r="B14" t="s">
        <v>168</v>
      </c>
      <c r="C14" t="s">
        <v>169</v>
      </c>
      <c r="D14" t="s">
        <v>170</v>
      </c>
      <c r="E14" t="s">
        <v>35</v>
      </c>
      <c r="F14" t="s">
        <v>171</v>
      </c>
      <c r="G14" t="s">
        <v>172</v>
      </c>
      <c r="H14" t="s">
        <v>173</v>
      </c>
      <c r="I14" s="1" t="s">
        <v>174</v>
      </c>
    </row>
    <row r="15" spans="1:9" x14ac:dyDescent="0.25">
      <c r="A15" t="s">
        <v>175</v>
      </c>
      <c r="B15" t="s">
        <v>176</v>
      </c>
      <c r="C15" t="s">
        <v>177</v>
      </c>
      <c r="D15" t="s">
        <v>178</v>
      </c>
      <c r="E15" t="s">
        <v>38</v>
      </c>
      <c r="F15" t="s">
        <v>179</v>
      </c>
      <c r="G15" t="s">
        <v>180</v>
      </c>
      <c r="H15" t="s">
        <v>181</v>
      </c>
      <c r="I15" s="1" t="s">
        <v>182</v>
      </c>
    </row>
    <row r="16" spans="1:9" x14ac:dyDescent="0.25">
      <c r="A16" t="s">
        <v>183</v>
      </c>
      <c r="B16" t="s">
        <v>184</v>
      </c>
      <c r="C16" t="s">
        <v>185</v>
      </c>
      <c r="D16" t="s">
        <v>186</v>
      </c>
      <c r="E16" t="s">
        <v>41</v>
      </c>
      <c r="F16" t="s">
        <v>187</v>
      </c>
      <c r="G16" t="s">
        <v>188</v>
      </c>
      <c r="H16" t="s">
        <v>189</v>
      </c>
      <c r="I16" s="1" t="s">
        <v>190</v>
      </c>
    </row>
    <row r="17" spans="1:9" x14ac:dyDescent="0.25">
      <c r="A17" t="s">
        <v>191</v>
      </c>
      <c r="B17" t="s">
        <v>192</v>
      </c>
      <c r="C17" t="s">
        <v>193</v>
      </c>
      <c r="D17" t="s">
        <v>194</v>
      </c>
      <c r="E17" t="s">
        <v>44</v>
      </c>
      <c r="F17" t="s">
        <v>195</v>
      </c>
      <c r="G17" t="s">
        <v>196</v>
      </c>
      <c r="H17" t="s">
        <v>197</v>
      </c>
      <c r="I17" s="1" t="s">
        <v>198</v>
      </c>
    </row>
    <row r="18" spans="1:9" x14ac:dyDescent="0.25">
      <c r="A18" t="s">
        <v>199</v>
      </c>
      <c r="B18" t="s">
        <v>200</v>
      </c>
      <c r="C18" t="s">
        <v>201</v>
      </c>
      <c r="D18" t="s">
        <v>202</v>
      </c>
      <c r="E18" t="s">
        <v>47</v>
      </c>
      <c r="F18" t="s">
        <v>203</v>
      </c>
      <c r="G18" t="s">
        <v>204</v>
      </c>
      <c r="H18" t="s">
        <v>205</v>
      </c>
      <c r="I18" s="1" t="s">
        <v>206</v>
      </c>
    </row>
    <row r="19" spans="1:9" x14ac:dyDescent="0.25">
      <c r="A19" t="s">
        <v>207</v>
      </c>
      <c r="B19" t="s">
        <v>208</v>
      </c>
      <c r="C19" t="s">
        <v>209</v>
      </c>
      <c r="D19" t="s">
        <v>210</v>
      </c>
      <c r="E19" t="s">
        <v>50</v>
      </c>
      <c r="F19" t="s">
        <v>211</v>
      </c>
      <c r="G19" t="s">
        <v>212</v>
      </c>
      <c r="H19" t="s">
        <v>213</v>
      </c>
      <c r="I19" s="1" t="s">
        <v>214</v>
      </c>
    </row>
    <row r="20" spans="1:9" x14ac:dyDescent="0.25">
      <c r="A20" t="s">
        <v>215</v>
      </c>
      <c r="B20" t="s">
        <v>216</v>
      </c>
      <c r="C20" t="s">
        <v>217</v>
      </c>
      <c r="D20" t="s">
        <v>218</v>
      </c>
      <c r="E20" t="s">
        <v>53</v>
      </c>
      <c r="F20" t="s">
        <v>219</v>
      </c>
      <c r="G20" t="s">
        <v>220</v>
      </c>
      <c r="H20" t="s">
        <v>221</v>
      </c>
      <c r="I20" s="1" t="s">
        <v>222</v>
      </c>
    </row>
    <row r="21" spans="1:9" x14ac:dyDescent="0.25">
      <c r="A21" t="s">
        <v>223</v>
      </c>
      <c r="B21" t="s">
        <v>224</v>
      </c>
      <c r="C21" t="s">
        <v>225</v>
      </c>
      <c r="D21" t="s">
        <v>226</v>
      </c>
      <c r="E21" t="s">
        <v>56</v>
      </c>
      <c r="F21" t="s">
        <v>227</v>
      </c>
      <c r="G21" t="s">
        <v>228</v>
      </c>
      <c r="H21" t="s">
        <v>229</v>
      </c>
      <c r="I21" s="1" t="s">
        <v>230</v>
      </c>
    </row>
    <row r="22" spans="1:9" x14ac:dyDescent="0.25">
      <c r="A22" t="s">
        <v>231</v>
      </c>
      <c r="B22" t="s">
        <v>232</v>
      </c>
      <c r="C22" t="s">
        <v>233</v>
      </c>
      <c r="D22" t="s">
        <v>234</v>
      </c>
      <c r="E22" t="s">
        <v>59</v>
      </c>
      <c r="F22" t="s">
        <v>235</v>
      </c>
      <c r="G22" t="s">
        <v>236</v>
      </c>
      <c r="H22" t="s">
        <v>237</v>
      </c>
      <c r="I22" s="1" t="s">
        <v>238</v>
      </c>
    </row>
    <row r="23" spans="1:9" x14ac:dyDescent="0.25">
      <c r="A23" t="s">
        <v>239</v>
      </c>
      <c r="B23" t="s">
        <v>240</v>
      </c>
      <c r="C23" t="s">
        <v>241</v>
      </c>
      <c r="D23" t="s">
        <v>242</v>
      </c>
      <c r="E23" t="s">
        <v>62</v>
      </c>
      <c r="F23" t="s">
        <v>243</v>
      </c>
      <c r="G23" t="s">
        <v>244</v>
      </c>
      <c r="H23" t="s">
        <v>245</v>
      </c>
      <c r="I23" s="1" t="s">
        <v>246</v>
      </c>
    </row>
    <row r="24" spans="1:9" x14ac:dyDescent="0.25">
      <c r="A24" t="s">
        <v>247</v>
      </c>
      <c r="B24" t="s">
        <v>248</v>
      </c>
      <c r="C24" t="s">
        <v>249</v>
      </c>
      <c r="D24" t="s">
        <v>250</v>
      </c>
      <c r="E24" t="s">
        <v>65</v>
      </c>
      <c r="F24" t="s">
        <v>251</v>
      </c>
      <c r="G24" t="s">
        <v>252</v>
      </c>
      <c r="H24" t="s">
        <v>253</v>
      </c>
      <c r="I24" s="1" t="s">
        <v>254</v>
      </c>
    </row>
    <row r="25" spans="1:9" x14ac:dyDescent="0.25">
      <c r="A25" t="s">
        <v>255</v>
      </c>
      <c r="B25" t="s">
        <v>256</v>
      </c>
      <c r="C25" t="s">
        <v>257</v>
      </c>
      <c r="D25" t="s">
        <v>258</v>
      </c>
      <c r="E25" t="s">
        <v>68</v>
      </c>
      <c r="F25" t="s">
        <v>259</v>
      </c>
      <c r="G25" t="s">
        <v>260</v>
      </c>
      <c r="H25" t="s">
        <v>261</v>
      </c>
      <c r="I25" s="1" t="s">
        <v>262</v>
      </c>
    </row>
    <row r="26" spans="1:9" x14ac:dyDescent="0.25">
      <c r="A26" t="s">
        <v>263</v>
      </c>
      <c r="B26" t="s">
        <v>264</v>
      </c>
      <c r="C26" t="s">
        <v>265</v>
      </c>
      <c r="D26" t="s">
        <v>266</v>
      </c>
      <c r="E26" t="s">
        <v>71</v>
      </c>
      <c r="F26" t="s">
        <v>267</v>
      </c>
      <c r="G26" t="s">
        <v>268</v>
      </c>
      <c r="H26" t="s">
        <v>269</v>
      </c>
      <c r="I26" s="1" t="s">
        <v>270</v>
      </c>
    </row>
    <row r="27" spans="1:9" x14ac:dyDescent="0.25">
      <c r="A27" t="s">
        <v>271</v>
      </c>
      <c r="B27" t="s">
        <v>272</v>
      </c>
      <c r="C27" t="s">
        <v>273</v>
      </c>
      <c r="D27" t="s">
        <v>274</v>
      </c>
      <c r="E27" t="s">
        <v>74</v>
      </c>
      <c r="F27" t="s">
        <v>275</v>
      </c>
      <c r="G27" t="s">
        <v>276</v>
      </c>
      <c r="H27" t="s">
        <v>277</v>
      </c>
      <c r="I27" s="1" t="s">
        <v>278</v>
      </c>
    </row>
    <row r="28" spans="1:9" x14ac:dyDescent="0.25">
      <c r="A28" t="s">
        <v>279</v>
      </c>
      <c r="B28" t="s">
        <v>280</v>
      </c>
      <c r="C28" t="s">
        <v>281</v>
      </c>
      <c r="D28" t="s">
        <v>282</v>
      </c>
      <c r="E28" t="s">
        <v>77</v>
      </c>
      <c r="F28" s="17" t="s">
        <v>283</v>
      </c>
      <c r="G28" t="s">
        <v>284</v>
      </c>
      <c r="H28" t="s">
        <v>285</v>
      </c>
      <c r="I28" s="1" t="s">
        <v>286</v>
      </c>
    </row>
    <row r="29" spans="1:9" x14ac:dyDescent="0.25">
      <c r="A29" s="14" t="s">
        <v>287</v>
      </c>
      <c r="B29" s="14" t="s">
        <v>288</v>
      </c>
      <c r="C29" s="14" t="s">
        <v>289</v>
      </c>
      <c r="D29" s="14" t="s">
        <v>290</v>
      </c>
      <c r="E29" s="14" t="s">
        <v>291</v>
      </c>
      <c r="F29" s="14" t="s">
        <v>292</v>
      </c>
      <c r="G29" s="14" t="s">
        <v>293</v>
      </c>
      <c r="H29" s="14" t="s">
        <v>294</v>
      </c>
      <c r="I29" s="8" t="s">
        <v>295</v>
      </c>
    </row>
    <row r="31" spans="1:9" ht="39" customHeight="1" x14ac:dyDescent="0.25">
      <c r="A31" s="19" t="s">
        <v>370</v>
      </c>
      <c r="B31" s="19" t="s">
        <v>366</v>
      </c>
    </row>
  </sheetData>
  <mergeCells count="1">
    <mergeCell ref="A1:I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I31"/>
  <sheetViews>
    <sheetView tabSelected="1" topLeftCell="A13" workbookViewId="0">
      <selection sqref="A1:I1"/>
    </sheetView>
  </sheetViews>
  <sheetFormatPr defaultRowHeight="15" x14ac:dyDescent="0.25"/>
  <cols>
    <col min="1" max="1" width="29.85546875" customWidth="1"/>
    <col min="2" max="2" width="21.85546875" customWidth="1"/>
    <col min="3" max="3" width="24" customWidth="1"/>
    <col min="4" max="4" width="20.42578125" customWidth="1"/>
    <col min="5" max="5" width="17.5703125" customWidth="1"/>
    <col min="6" max="6" width="14.28515625" customWidth="1"/>
    <col min="7" max="7" width="14.85546875" customWidth="1"/>
    <col min="8" max="8" width="15.85546875" customWidth="1"/>
    <col min="9" max="9" width="25.7109375" customWidth="1"/>
  </cols>
  <sheetData>
    <row r="1" spans="1:9" ht="33" customHeight="1" x14ac:dyDescent="0.25">
      <c r="A1" s="13" t="s">
        <v>371</v>
      </c>
      <c r="B1" s="13"/>
      <c r="C1" s="13"/>
      <c r="D1" s="13"/>
      <c r="E1" s="13"/>
      <c r="F1" s="13"/>
      <c r="G1" s="13"/>
      <c r="H1" s="13"/>
      <c r="I1" s="13"/>
    </row>
    <row r="2" spans="1:9" ht="38.25" customHeight="1" x14ac:dyDescent="0.25">
      <c r="A2" s="4" t="s">
        <v>360</v>
      </c>
      <c r="B2" s="18" t="s">
        <v>359</v>
      </c>
      <c r="C2" s="4" t="s">
        <v>368</v>
      </c>
      <c r="D2" s="4" t="s">
        <v>362</v>
      </c>
      <c r="E2" s="4" t="s">
        <v>78</v>
      </c>
      <c r="F2" s="4" t="s">
        <v>363</v>
      </c>
      <c r="G2" s="18" t="s">
        <v>364</v>
      </c>
      <c r="H2" s="18" t="s">
        <v>367</v>
      </c>
      <c r="I2" s="18" t="s">
        <v>365</v>
      </c>
    </row>
    <row r="3" spans="1:9" x14ac:dyDescent="0.25">
      <c r="A3" t="s">
        <v>79</v>
      </c>
      <c r="B3" t="s">
        <v>80</v>
      </c>
      <c r="C3" t="s">
        <v>0</v>
      </c>
      <c r="D3" s="2" t="s">
        <v>1</v>
      </c>
      <c r="E3" t="s">
        <v>2</v>
      </c>
      <c r="F3" t="s">
        <v>83</v>
      </c>
      <c r="G3" t="s">
        <v>84</v>
      </c>
      <c r="H3" t="s">
        <v>300</v>
      </c>
      <c r="I3" s="1" t="s">
        <v>301</v>
      </c>
    </row>
    <row r="4" spans="1:9" x14ac:dyDescent="0.25">
      <c r="A4" t="s">
        <v>87</v>
      </c>
      <c r="B4" t="s">
        <v>88</v>
      </c>
      <c r="C4" t="s">
        <v>3</v>
      </c>
      <c r="D4" s="2" t="s">
        <v>4</v>
      </c>
      <c r="E4" t="s">
        <v>5</v>
      </c>
      <c r="F4" t="s">
        <v>91</v>
      </c>
      <c r="G4" t="s">
        <v>92</v>
      </c>
      <c r="H4" t="s">
        <v>302</v>
      </c>
      <c r="I4" s="1" t="s">
        <v>303</v>
      </c>
    </row>
    <row r="5" spans="1:9" x14ac:dyDescent="0.25">
      <c r="A5" t="s">
        <v>95</v>
      </c>
      <c r="B5" t="s">
        <v>96</v>
      </c>
      <c r="C5" t="s">
        <v>6</v>
      </c>
      <c r="D5" s="2" t="s">
        <v>7</v>
      </c>
      <c r="E5" t="s">
        <v>8</v>
      </c>
      <c r="F5" t="s">
        <v>99</v>
      </c>
      <c r="G5" t="s">
        <v>100</v>
      </c>
      <c r="H5" t="s">
        <v>304</v>
      </c>
      <c r="I5" s="1" t="s">
        <v>305</v>
      </c>
    </row>
    <row r="6" spans="1:9" x14ac:dyDescent="0.25">
      <c r="A6" t="s">
        <v>103</v>
      </c>
      <c r="B6" t="s">
        <v>104</v>
      </c>
      <c r="C6" t="s">
        <v>9</v>
      </c>
      <c r="D6" s="2" t="s">
        <v>10</v>
      </c>
      <c r="E6" t="s">
        <v>11</v>
      </c>
      <c r="F6" t="s">
        <v>107</v>
      </c>
      <c r="G6" t="s">
        <v>108</v>
      </c>
      <c r="H6" t="s">
        <v>306</v>
      </c>
      <c r="I6" s="1" t="s">
        <v>307</v>
      </c>
    </row>
    <row r="7" spans="1:9" x14ac:dyDescent="0.25">
      <c r="A7" t="s">
        <v>111</v>
      </c>
      <c r="B7" t="s">
        <v>112</v>
      </c>
      <c r="C7" t="s">
        <v>12</v>
      </c>
      <c r="D7" s="2" t="s">
        <v>13</v>
      </c>
      <c r="E7" t="s">
        <v>14</v>
      </c>
      <c r="F7" t="s">
        <v>115</v>
      </c>
      <c r="G7" t="s">
        <v>116</v>
      </c>
      <c r="H7" t="s">
        <v>308</v>
      </c>
      <c r="I7" s="1" t="s">
        <v>309</v>
      </c>
    </row>
    <row r="8" spans="1:9" x14ac:dyDescent="0.25">
      <c r="A8" t="s">
        <v>119</v>
      </c>
      <c r="B8" t="s">
        <v>120</v>
      </c>
      <c r="C8" t="s">
        <v>15</v>
      </c>
      <c r="D8" s="2" t="s">
        <v>16</v>
      </c>
      <c r="E8" t="s">
        <v>17</v>
      </c>
      <c r="F8" t="s">
        <v>123</v>
      </c>
      <c r="G8" t="s">
        <v>124</v>
      </c>
      <c r="H8" t="s">
        <v>310</v>
      </c>
      <c r="I8" s="1" t="s">
        <v>311</v>
      </c>
    </row>
    <row r="9" spans="1:9" x14ac:dyDescent="0.25">
      <c r="A9" t="s">
        <v>127</v>
      </c>
      <c r="B9" t="s">
        <v>128</v>
      </c>
      <c r="C9" t="s">
        <v>18</v>
      </c>
      <c r="D9" s="2" t="s">
        <v>19</v>
      </c>
      <c r="E9" t="s">
        <v>20</v>
      </c>
      <c r="F9" t="s">
        <v>131</v>
      </c>
      <c r="G9" t="s">
        <v>132</v>
      </c>
      <c r="H9" t="s">
        <v>312</v>
      </c>
      <c r="I9" s="1" t="s">
        <v>313</v>
      </c>
    </row>
    <row r="10" spans="1:9" x14ac:dyDescent="0.25">
      <c r="A10" t="s">
        <v>135</v>
      </c>
      <c r="B10" t="s">
        <v>136</v>
      </c>
      <c r="C10" t="s">
        <v>21</v>
      </c>
      <c r="D10" s="2" t="s">
        <v>22</v>
      </c>
      <c r="E10" t="s">
        <v>23</v>
      </c>
      <c r="F10" t="s">
        <v>139</v>
      </c>
      <c r="G10" t="s">
        <v>140</v>
      </c>
      <c r="H10" t="s">
        <v>314</v>
      </c>
      <c r="I10" s="1" t="s">
        <v>315</v>
      </c>
    </row>
    <row r="11" spans="1:9" x14ac:dyDescent="0.25">
      <c r="A11" t="s">
        <v>143</v>
      </c>
      <c r="B11" t="s">
        <v>144</v>
      </c>
      <c r="C11" t="s">
        <v>24</v>
      </c>
      <c r="D11" s="2" t="s">
        <v>25</v>
      </c>
      <c r="E11" t="s">
        <v>26</v>
      </c>
      <c r="F11" t="s">
        <v>147</v>
      </c>
      <c r="G11" t="s">
        <v>148</v>
      </c>
      <c r="H11" t="s">
        <v>316</v>
      </c>
      <c r="I11" s="1" t="s">
        <v>317</v>
      </c>
    </row>
    <row r="12" spans="1:9" x14ac:dyDescent="0.25">
      <c r="A12" t="s">
        <v>151</v>
      </c>
      <c r="B12" t="s">
        <v>152</v>
      </c>
      <c r="C12" t="s">
        <v>27</v>
      </c>
      <c r="D12" s="2" t="s">
        <v>28</v>
      </c>
      <c r="E12" t="s">
        <v>29</v>
      </c>
      <c r="F12" t="s">
        <v>155</v>
      </c>
      <c r="G12" t="s">
        <v>156</v>
      </c>
      <c r="H12" t="s">
        <v>318</v>
      </c>
      <c r="I12" s="1" t="s">
        <v>319</v>
      </c>
    </row>
    <row r="13" spans="1:9" x14ac:dyDescent="0.25">
      <c r="A13" t="s">
        <v>159</v>
      </c>
      <c r="B13" t="s">
        <v>160</v>
      </c>
      <c r="C13" t="s">
        <v>30</v>
      </c>
      <c r="D13" s="2" t="s">
        <v>31</v>
      </c>
      <c r="E13" t="s">
        <v>32</v>
      </c>
      <c r="F13" t="s">
        <v>163</v>
      </c>
      <c r="G13" t="s">
        <v>164</v>
      </c>
      <c r="H13" t="s">
        <v>320</v>
      </c>
      <c r="I13" s="1" t="s">
        <v>321</v>
      </c>
    </row>
    <row r="14" spans="1:9" x14ac:dyDescent="0.25">
      <c r="A14" t="s">
        <v>167</v>
      </c>
      <c r="B14" t="s">
        <v>168</v>
      </c>
      <c r="C14" t="s">
        <v>33</v>
      </c>
      <c r="D14" s="2" t="s">
        <v>34</v>
      </c>
      <c r="E14" t="s">
        <v>35</v>
      </c>
      <c r="F14" t="s">
        <v>171</v>
      </c>
      <c r="G14" t="s">
        <v>172</v>
      </c>
      <c r="H14" t="s">
        <v>322</v>
      </c>
      <c r="I14" s="1" t="s">
        <v>323</v>
      </c>
    </row>
    <row r="15" spans="1:9" x14ac:dyDescent="0.25">
      <c r="A15" t="s">
        <v>175</v>
      </c>
      <c r="B15" t="s">
        <v>176</v>
      </c>
      <c r="C15" t="s">
        <v>36</v>
      </c>
      <c r="D15" s="2" t="s">
        <v>37</v>
      </c>
      <c r="E15" t="s">
        <v>38</v>
      </c>
      <c r="F15" t="s">
        <v>179</v>
      </c>
      <c r="G15" t="s">
        <v>180</v>
      </c>
      <c r="H15" t="s">
        <v>324</v>
      </c>
      <c r="I15" s="1" t="s">
        <v>325</v>
      </c>
    </row>
    <row r="16" spans="1:9" x14ac:dyDescent="0.25">
      <c r="A16" t="s">
        <v>183</v>
      </c>
      <c r="B16" t="s">
        <v>184</v>
      </c>
      <c r="C16" t="s">
        <v>39</v>
      </c>
      <c r="D16" s="2" t="s">
        <v>40</v>
      </c>
      <c r="E16" t="s">
        <v>41</v>
      </c>
      <c r="F16" t="s">
        <v>187</v>
      </c>
      <c r="G16" t="s">
        <v>188</v>
      </c>
      <c r="H16" t="s">
        <v>326</v>
      </c>
      <c r="I16" s="1" t="s">
        <v>327</v>
      </c>
    </row>
    <row r="17" spans="1:9" x14ac:dyDescent="0.25">
      <c r="A17" t="s">
        <v>191</v>
      </c>
      <c r="B17" t="s">
        <v>192</v>
      </c>
      <c r="C17" t="s">
        <v>42</v>
      </c>
      <c r="D17" s="2" t="s">
        <v>43</v>
      </c>
      <c r="E17" t="s">
        <v>44</v>
      </c>
      <c r="F17" t="s">
        <v>195</v>
      </c>
      <c r="G17" t="s">
        <v>196</v>
      </c>
      <c r="H17" t="s">
        <v>328</v>
      </c>
      <c r="I17" s="1" t="s">
        <v>329</v>
      </c>
    </row>
    <row r="18" spans="1:9" x14ac:dyDescent="0.25">
      <c r="A18" t="s">
        <v>199</v>
      </c>
      <c r="B18" t="s">
        <v>200</v>
      </c>
      <c r="C18" t="s">
        <v>45</v>
      </c>
      <c r="D18" s="2" t="s">
        <v>46</v>
      </c>
      <c r="E18" t="s">
        <v>47</v>
      </c>
      <c r="F18" t="s">
        <v>203</v>
      </c>
      <c r="G18" t="s">
        <v>204</v>
      </c>
      <c r="H18" t="s">
        <v>330</v>
      </c>
      <c r="I18" s="1" t="s">
        <v>331</v>
      </c>
    </row>
    <row r="19" spans="1:9" x14ac:dyDescent="0.25">
      <c r="A19" t="s">
        <v>207</v>
      </c>
      <c r="B19" t="s">
        <v>208</v>
      </c>
      <c r="C19" t="s">
        <v>48</v>
      </c>
      <c r="D19" s="2" t="s">
        <v>49</v>
      </c>
      <c r="E19" t="s">
        <v>50</v>
      </c>
      <c r="F19" t="s">
        <v>211</v>
      </c>
      <c r="G19" t="s">
        <v>212</v>
      </c>
      <c r="H19" t="s">
        <v>332</v>
      </c>
      <c r="I19" s="1" t="s">
        <v>333</v>
      </c>
    </row>
    <row r="20" spans="1:9" x14ac:dyDescent="0.25">
      <c r="A20" t="s">
        <v>215</v>
      </c>
      <c r="B20" t="s">
        <v>216</v>
      </c>
      <c r="C20" t="s">
        <v>51</v>
      </c>
      <c r="D20" s="2" t="s">
        <v>52</v>
      </c>
      <c r="E20" t="s">
        <v>53</v>
      </c>
      <c r="F20" t="s">
        <v>219</v>
      </c>
      <c r="G20" t="s">
        <v>220</v>
      </c>
      <c r="H20" t="s">
        <v>334</v>
      </c>
      <c r="I20" s="1" t="s">
        <v>335</v>
      </c>
    </row>
    <row r="21" spans="1:9" x14ac:dyDescent="0.25">
      <c r="A21" t="s">
        <v>223</v>
      </c>
      <c r="B21" t="s">
        <v>224</v>
      </c>
      <c r="C21" t="s">
        <v>54</v>
      </c>
      <c r="D21" s="2" t="s">
        <v>55</v>
      </c>
      <c r="E21" t="s">
        <v>56</v>
      </c>
      <c r="F21" t="s">
        <v>227</v>
      </c>
      <c r="G21" t="s">
        <v>228</v>
      </c>
      <c r="H21" t="s">
        <v>336</v>
      </c>
      <c r="I21" s="1" t="s">
        <v>337</v>
      </c>
    </row>
    <row r="22" spans="1:9" x14ac:dyDescent="0.25">
      <c r="A22" t="s">
        <v>231</v>
      </c>
      <c r="B22" t="s">
        <v>232</v>
      </c>
      <c r="C22" t="s">
        <v>57</v>
      </c>
      <c r="D22" s="2" t="s">
        <v>58</v>
      </c>
      <c r="E22" t="s">
        <v>59</v>
      </c>
      <c r="F22" t="s">
        <v>235</v>
      </c>
      <c r="G22" t="s">
        <v>236</v>
      </c>
      <c r="H22" t="s">
        <v>338</v>
      </c>
      <c r="I22" s="1" t="s">
        <v>339</v>
      </c>
    </row>
    <row r="23" spans="1:9" x14ac:dyDescent="0.25">
      <c r="A23" t="s">
        <v>239</v>
      </c>
      <c r="B23" t="s">
        <v>240</v>
      </c>
      <c r="C23" t="s">
        <v>60</v>
      </c>
      <c r="D23" s="2" t="s">
        <v>61</v>
      </c>
      <c r="E23" t="s">
        <v>62</v>
      </c>
      <c r="F23" t="s">
        <v>243</v>
      </c>
      <c r="G23" t="s">
        <v>244</v>
      </c>
      <c r="H23" t="s">
        <v>340</v>
      </c>
      <c r="I23" s="1" t="s">
        <v>341</v>
      </c>
    </row>
    <row r="24" spans="1:9" x14ac:dyDescent="0.25">
      <c r="A24" t="s">
        <v>247</v>
      </c>
      <c r="B24" t="s">
        <v>248</v>
      </c>
      <c r="C24" t="s">
        <v>63</v>
      </c>
      <c r="D24" s="2" t="s">
        <v>64</v>
      </c>
      <c r="E24" t="s">
        <v>65</v>
      </c>
      <c r="F24" t="s">
        <v>251</v>
      </c>
      <c r="G24" t="s">
        <v>252</v>
      </c>
      <c r="H24" t="s">
        <v>342</v>
      </c>
      <c r="I24" s="1" t="s">
        <v>343</v>
      </c>
    </row>
    <row r="25" spans="1:9" x14ac:dyDescent="0.25">
      <c r="A25" t="s">
        <v>255</v>
      </c>
      <c r="B25" t="s">
        <v>256</v>
      </c>
      <c r="C25" t="s">
        <v>66</v>
      </c>
      <c r="D25" s="2" t="s">
        <v>67</v>
      </c>
      <c r="E25" t="s">
        <v>68</v>
      </c>
      <c r="F25" t="s">
        <v>259</v>
      </c>
      <c r="G25" t="s">
        <v>260</v>
      </c>
      <c r="H25" t="s">
        <v>344</v>
      </c>
      <c r="I25" s="1" t="s">
        <v>345</v>
      </c>
    </row>
    <row r="26" spans="1:9" x14ac:dyDescent="0.25">
      <c r="A26" t="s">
        <v>263</v>
      </c>
      <c r="B26" t="s">
        <v>264</v>
      </c>
      <c r="C26" t="s">
        <v>69</v>
      </c>
      <c r="D26" s="2" t="s">
        <v>70</v>
      </c>
      <c r="E26" t="s">
        <v>71</v>
      </c>
      <c r="F26" t="s">
        <v>267</v>
      </c>
      <c r="G26" t="s">
        <v>268</v>
      </c>
      <c r="H26" t="s">
        <v>346</v>
      </c>
      <c r="I26" s="1" t="s">
        <v>347</v>
      </c>
    </row>
    <row r="27" spans="1:9" x14ac:dyDescent="0.25">
      <c r="A27" t="s">
        <v>271</v>
      </c>
      <c r="B27" t="s">
        <v>272</v>
      </c>
      <c r="C27" t="s">
        <v>72</v>
      </c>
      <c r="D27" s="2" t="s">
        <v>73</v>
      </c>
      <c r="E27" t="s">
        <v>74</v>
      </c>
      <c r="F27" t="s">
        <v>275</v>
      </c>
      <c r="G27" t="s">
        <v>276</v>
      </c>
      <c r="H27" t="s">
        <v>348</v>
      </c>
      <c r="I27" s="1" t="s">
        <v>349</v>
      </c>
    </row>
    <row r="28" spans="1:9" x14ac:dyDescent="0.25">
      <c r="A28" t="s">
        <v>279</v>
      </c>
      <c r="B28" t="s">
        <v>280</v>
      </c>
      <c r="C28" t="s">
        <v>75</v>
      </c>
      <c r="D28" s="2" t="s">
        <v>76</v>
      </c>
      <c r="E28" t="s">
        <v>77</v>
      </c>
      <c r="F28" s="17" t="s">
        <v>283</v>
      </c>
      <c r="G28" t="s">
        <v>284</v>
      </c>
      <c r="H28" t="s">
        <v>350</v>
      </c>
      <c r="I28" s="1" t="s">
        <v>351</v>
      </c>
    </row>
    <row r="29" spans="1:9" x14ac:dyDescent="0.25">
      <c r="A29" s="14" t="s">
        <v>297</v>
      </c>
      <c r="B29" s="14" t="s">
        <v>288</v>
      </c>
      <c r="C29" s="14" t="s">
        <v>299</v>
      </c>
      <c r="D29" s="16" t="s">
        <v>298</v>
      </c>
      <c r="E29" s="14" t="s">
        <v>291</v>
      </c>
      <c r="F29" s="14" t="s">
        <v>296</v>
      </c>
      <c r="G29" s="14" t="s">
        <v>352</v>
      </c>
      <c r="H29" s="14" t="s">
        <v>353</v>
      </c>
      <c r="I29" s="15" t="s">
        <v>354</v>
      </c>
    </row>
    <row r="31" spans="1:9" ht="72" customHeight="1" x14ac:dyDescent="0.25">
      <c r="A31" s="19" t="s">
        <v>369</v>
      </c>
      <c r="B31" s="19" t="s">
        <v>366</v>
      </c>
    </row>
  </sheetData>
  <mergeCells count="1">
    <mergeCell ref="A1:I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H27"/>
  <sheetViews>
    <sheetView workbookViewId="0">
      <selection activeCell="F2" sqref="F2:F3"/>
    </sheetView>
  </sheetViews>
  <sheetFormatPr defaultRowHeight="15" x14ac:dyDescent="0.25"/>
  <cols>
    <col min="1" max="1" width="20.140625" customWidth="1"/>
    <col min="2" max="2" width="20.42578125" customWidth="1"/>
    <col min="3" max="3" width="18.7109375" customWidth="1"/>
    <col min="5" max="5" width="21.42578125" customWidth="1"/>
    <col min="6" max="6" width="16.42578125" bestFit="1" customWidth="1"/>
    <col min="7" max="7" width="15.5703125" customWidth="1"/>
    <col min="8" max="8" width="9.28515625" bestFit="1" customWidth="1"/>
  </cols>
  <sheetData>
    <row r="1" spans="1:8" ht="64.5" customHeight="1" x14ac:dyDescent="0.25">
      <c r="A1" s="11" t="s">
        <v>359</v>
      </c>
      <c r="B1" s="11" t="s">
        <v>358</v>
      </c>
      <c r="C1" s="11" t="s">
        <v>357</v>
      </c>
    </row>
    <row r="2" spans="1:8" x14ac:dyDescent="0.25">
      <c r="A2" s="9" t="s">
        <v>80</v>
      </c>
      <c r="B2" s="10">
        <v>5.8099999999999999E-2</v>
      </c>
      <c r="C2" s="10">
        <f>B2*14</f>
        <v>0.81340000000000001</v>
      </c>
      <c r="D2" s="3"/>
      <c r="E2" s="6" t="s">
        <v>355</v>
      </c>
      <c r="F2" s="6">
        <f>SUM(C2:C27)/(26*14)</f>
        <v>4.8803846153846156E-2</v>
      </c>
      <c r="G2" s="5"/>
      <c r="H2" s="5"/>
    </row>
    <row r="3" spans="1:8" x14ac:dyDescent="0.25">
      <c r="A3" s="9" t="s">
        <v>88</v>
      </c>
      <c r="B3" s="10">
        <v>5.7299999999999997E-2</v>
      </c>
      <c r="C3" s="10">
        <f t="shared" ref="C3:C27" si="0">B3*14</f>
        <v>0.80219999999999991</v>
      </c>
      <c r="E3" s="6"/>
      <c r="F3" s="6"/>
      <c r="G3" s="5"/>
      <c r="H3" s="5"/>
    </row>
    <row r="4" spans="1:8" ht="18.75" x14ac:dyDescent="0.25">
      <c r="A4" s="9" t="s">
        <v>96</v>
      </c>
      <c r="B4" s="10">
        <v>5.6399999999999999E-2</v>
      </c>
      <c r="C4" s="10">
        <f t="shared" si="0"/>
        <v>0.78959999999999997</v>
      </c>
      <c r="E4" s="12" t="s">
        <v>356</v>
      </c>
      <c r="F4" s="7">
        <f>F2</f>
        <v>4.8803846153846156E-2</v>
      </c>
    </row>
    <row r="5" spans="1:8" x14ac:dyDescent="0.25">
      <c r="A5" s="9" t="s">
        <v>104</v>
      </c>
      <c r="B5" s="10">
        <v>5.5599999999999997E-2</v>
      </c>
      <c r="C5" s="10">
        <f t="shared" si="0"/>
        <v>0.77839999999999998</v>
      </c>
    </row>
    <row r="6" spans="1:8" x14ac:dyDescent="0.25">
      <c r="A6" s="9" t="s">
        <v>112</v>
      </c>
      <c r="B6" s="10">
        <v>5.4800000000000001E-2</v>
      </c>
      <c r="C6" s="10">
        <f t="shared" si="0"/>
        <v>0.76719999999999999</v>
      </c>
    </row>
    <row r="7" spans="1:8" x14ac:dyDescent="0.25">
      <c r="A7" s="9" t="s">
        <v>120</v>
      </c>
      <c r="B7" s="10">
        <v>5.4100000000000002E-2</v>
      </c>
      <c r="C7" s="10">
        <f t="shared" si="0"/>
        <v>0.75740000000000007</v>
      </c>
    </row>
    <row r="8" spans="1:8" x14ac:dyDescent="0.25">
      <c r="A8" s="9" t="s">
        <v>128</v>
      </c>
      <c r="B8" s="10">
        <v>5.33E-2</v>
      </c>
      <c r="C8" s="10">
        <f t="shared" si="0"/>
        <v>0.74619999999999997</v>
      </c>
    </row>
    <row r="9" spans="1:8" x14ac:dyDescent="0.25">
      <c r="A9" s="9" t="s">
        <v>136</v>
      </c>
      <c r="B9" s="10">
        <v>5.2499999999999998E-2</v>
      </c>
      <c r="C9" s="10">
        <f t="shared" si="0"/>
        <v>0.73499999999999999</v>
      </c>
    </row>
    <row r="10" spans="1:8" x14ac:dyDescent="0.25">
      <c r="A10" s="9" t="s">
        <v>144</v>
      </c>
      <c r="B10" s="10">
        <v>5.1799999999999999E-2</v>
      </c>
      <c r="C10" s="10">
        <f t="shared" si="0"/>
        <v>0.72519999999999996</v>
      </c>
    </row>
    <row r="11" spans="1:8" x14ac:dyDescent="0.25">
      <c r="A11" s="9" t="s">
        <v>152</v>
      </c>
      <c r="B11" s="10">
        <v>5.0999999999999997E-2</v>
      </c>
      <c r="C11" s="10">
        <f t="shared" si="0"/>
        <v>0.71399999999999997</v>
      </c>
    </row>
    <row r="12" spans="1:8" x14ac:dyDescent="0.25">
      <c r="A12" s="9" t="s">
        <v>160</v>
      </c>
      <c r="B12" s="10">
        <v>5.0299999999999997E-2</v>
      </c>
      <c r="C12" s="10">
        <f t="shared" si="0"/>
        <v>0.70419999999999994</v>
      </c>
    </row>
    <row r="13" spans="1:8" x14ac:dyDescent="0.25">
      <c r="A13" s="9" t="s">
        <v>168</v>
      </c>
      <c r="B13" s="10">
        <v>4.9599999999999998E-2</v>
      </c>
      <c r="C13" s="10">
        <f t="shared" si="0"/>
        <v>0.69440000000000002</v>
      </c>
    </row>
    <row r="14" spans="1:8" x14ac:dyDescent="0.25">
      <c r="A14" s="9" t="s">
        <v>176</v>
      </c>
      <c r="B14" s="10">
        <v>4.8899999999999999E-2</v>
      </c>
      <c r="C14" s="10">
        <f t="shared" si="0"/>
        <v>0.68459999999999999</v>
      </c>
    </row>
    <row r="15" spans="1:8" x14ac:dyDescent="0.25">
      <c r="A15" s="9" t="s">
        <v>184</v>
      </c>
      <c r="B15" s="10">
        <v>4.82E-2</v>
      </c>
      <c r="C15" s="10">
        <f t="shared" si="0"/>
        <v>0.67479999999999996</v>
      </c>
    </row>
    <row r="16" spans="1:8" x14ac:dyDescent="0.25">
      <c r="A16" s="9" t="s">
        <v>192</v>
      </c>
      <c r="B16" s="10">
        <v>4.7500000000000001E-2</v>
      </c>
      <c r="C16" s="10">
        <f t="shared" si="0"/>
        <v>0.66500000000000004</v>
      </c>
    </row>
    <row r="17" spans="1:3" x14ac:dyDescent="0.25">
      <c r="A17" s="9" t="s">
        <v>200</v>
      </c>
      <c r="B17" s="10">
        <v>4.6800000000000001E-2</v>
      </c>
      <c r="C17" s="10">
        <f t="shared" si="0"/>
        <v>0.6552</v>
      </c>
    </row>
    <row r="18" spans="1:3" x14ac:dyDescent="0.25">
      <c r="A18" s="9" t="s">
        <v>208</v>
      </c>
      <c r="B18" s="10">
        <v>4.6100000000000002E-2</v>
      </c>
      <c r="C18" s="10">
        <f t="shared" si="0"/>
        <v>0.64539999999999997</v>
      </c>
    </row>
    <row r="19" spans="1:3" x14ac:dyDescent="0.25">
      <c r="A19" s="9" t="s">
        <v>216</v>
      </c>
      <c r="B19" s="10">
        <v>4.5499999999999999E-2</v>
      </c>
      <c r="C19" s="10">
        <f t="shared" si="0"/>
        <v>0.63700000000000001</v>
      </c>
    </row>
    <row r="20" spans="1:3" x14ac:dyDescent="0.25">
      <c r="A20" s="9" t="s">
        <v>224</v>
      </c>
      <c r="B20" s="10">
        <v>4.48E-2</v>
      </c>
      <c r="C20" s="10">
        <f t="shared" si="0"/>
        <v>0.62719999999999998</v>
      </c>
    </row>
    <row r="21" spans="1:3" x14ac:dyDescent="0.25">
      <c r="A21" s="9" t="s">
        <v>232</v>
      </c>
      <c r="B21" s="10">
        <v>4.4200000000000003E-2</v>
      </c>
      <c r="C21" s="10">
        <f t="shared" si="0"/>
        <v>0.61880000000000002</v>
      </c>
    </row>
    <row r="22" spans="1:3" x14ac:dyDescent="0.25">
      <c r="A22" s="9" t="s">
        <v>240</v>
      </c>
      <c r="B22" s="10">
        <v>4.36E-2</v>
      </c>
      <c r="C22" s="10">
        <f t="shared" si="0"/>
        <v>0.61040000000000005</v>
      </c>
    </row>
    <row r="23" spans="1:3" x14ac:dyDescent="0.25">
      <c r="A23" s="9" t="s">
        <v>248</v>
      </c>
      <c r="B23" s="10">
        <v>4.2900000000000001E-2</v>
      </c>
      <c r="C23" s="10">
        <f t="shared" si="0"/>
        <v>0.60060000000000002</v>
      </c>
    </row>
    <row r="24" spans="1:3" x14ac:dyDescent="0.25">
      <c r="A24" s="9" t="s">
        <v>256</v>
      </c>
      <c r="B24" s="10">
        <v>4.2299999999999997E-2</v>
      </c>
      <c r="C24" s="10">
        <f t="shared" si="0"/>
        <v>0.59219999999999995</v>
      </c>
    </row>
    <row r="25" spans="1:3" x14ac:dyDescent="0.25">
      <c r="A25" s="9" t="s">
        <v>264</v>
      </c>
      <c r="B25" s="10">
        <v>4.1700000000000001E-2</v>
      </c>
      <c r="C25" s="10">
        <f t="shared" si="0"/>
        <v>0.58379999999999999</v>
      </c>
    </row>
    <row r="26" spans="1:3" x14ac:dyDescent="0.25">
      <c r="A26" s="9" t="s">
        <v>272</v>
      </c>
      <c r="B26" s="10">
        <v>4.1099999999999998E-2</v>
      </c>
      <c r="C26" s="10">
        <f t="shared" si="0"/>
        <v>0.57539999999999991</v>
      </c>
    </row>
    <row r="27" spans="1:3" x14ac:dyDescent="0.25">
      <c r="A27" s="9" t="s">
        <v>280</v>
      </c>
      <c r="B27" s="10">
        <v>4.0500000000000001E-2</v>
      </c>
      <c r="C27" s="10">
        <f t="shared" si="0"/>
        <v>0.56700000000000006</v>
      </c>
    </row>
  </sheetData>
  <mergeCells count="4">
    <mergeCell ref="E2:E3"/>
    <mergeCell ref="F2:F3"/>
    <mergeCell ref="G2:G3"/>
    <mergeCell ref="H2:H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Analýza bez zahrnutia ceny HW</vt:lpstr>
      <vt:lpstr>Analýza po zahrnutí ceny HW</vt:lpstr>
      <vt:lpstr>vážený priemer</vt:lpstr>
      <vt:lpstr>'Analýza po zahrnutí ceny HW'!bitcoin</vt:lpstr>
      <vt:lpstr>'Analýza bez zahrnutia ceny HW'!naklady_na_btc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Matus</dc:creator>
  <cp:lastModifiedBy>Matus</cp:lastModifiedBy>
  <dcterms:created xsi:type="dcterms:W3CDTF">2015-04-20T19:57:28Z</dcterms:created>
  <dcterms:modified xsi:type="dcterms:W3CDTF">2015-05-17T18:21:32Z</dcterms:modified>
</cp:coreProperties>
</file>