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81" i="1"/>
  <c r="C7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3"/>
  <c r="E80" l="1"/>
  <c r="O74"/>
  <c r="C74"/>
  <c r="E75"/>
  <c r="M74"/>
  <c r="J74"/>
  <c r="D81"/>
  <c r="F81"/>
  <c r="C75"/>
  <c r="M75"/>
  <c r="D80"/>
  <c r="F80"/>
  <c r="H80"/>
  <c r="G74"/>
  <c r="O75"/>
  <c r="C81"/>
  <c r="E81"/>
  <c r="G81"/>
  <c r="E74"/>
  <c r="G75"/>
  <c r="C80"/>
  <c r="G80"/>
  <c r="J75"/>
</calcChain>
</file>

<file path=xl/sharedStrings.xml><?xml version="1.0" encoding="utf-8"?>
<sst xmlns="http://schemas.openxmlformats.org/spreadsheetml/2006/main" count="22" uniqueCount="11">
  <si>
    <t>Česká spořitelna</t>
  </si>
  <si>
    <t>Erste group bank</t>
  </si>
  <si>
    <t>Komerční banka</t>
  </si>
  <si>
    <t>Míra zisku</t>
  </si>
  <si>
    <t>RM index</t>
  </si>
  <si>
    <t>Střední hodnota</t>
  </si>
  <si>
    <t>Střední míra zisku</t>
  </si>
  <si>
    <t>Riziko</t>
  </si>
  <si>
    <t>ČEZ</t>
  </si>
  <si>
    <t>O2 C.R.</t>
  </si>
  <si>
    <t>Střední míra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</si>
</sst>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3" borderId="0" xfId="0" applyFill="1"/>
    <xf numFmtId="14" fontId="0" fillId="3" borderId="0" xfId="0" applyNumberFormat="1" applyFill="1"/>
    <xf numFmtId="0" fontId="0" fillId="2" borderId="1" xfId="0" applyFill="1" applyBorder="1"/>
    <xf numFmtId="0" fontId="0" fillId="0" borderId="1" xfId="0" applyBorder="1"/>
    <xf numFmtId="0" fontId="0" fillId="4" borderId="0" xfId="0" applyFill="1" applyBorder="1"/>
    <xf numFmtId="0" fontId="2" fillId="2" borderId="1" xfId="0" applyFont="1" applyFill="1" applyBorder="1"/>
    <xf numFmtId="0" fontId="2" fillId="4" borderId="1" xfId="0" applyFont="1" applyFill="1" applyBorder="1"/>
    <xf numFmtId="9" fontId="0" fillId="3" borderId="0" xfId="1" applyFont="1" applyFill="1"/>
    <xf numFmtId="9" fontId="0" fillId="0" borderId="0" xfId="1" applyFont="1"/>
    <xf numFmtId="9" fontId="0" fillId="4" borderId="1" xfId="1" applyFont="1" applyFill="1" applyBorder="1"/>
    <xf numFmtId="9" fontId="0" fillId="4" borderId="0" xfId="1" applyFont="1" applyFill="1"/>
    <xf numFmtId="0" fontId="0" fillId="3" borderId="0" xfId="0" applyFill="1" applyBorder="1"/>
    <xf numFmtId="9" fontId="0" fillId="3" borderId="0" xfId="1" applyFont="1" applyFill="1" applyBorder="1"/>
    <xf numFmtId="9" fontId="0" fillId="0" borderId="1" xfId="1" applyFont="1" applyBorder="1"/>
    <xf numFmtId="0" fontId="2" fillId="3" borderId="0" xfId="0" applyFont="1" applyFill="1" applyBorder="1"/>
    <xf numFmtId="0" fontId="2" fillId="4" borderId="0" xfId="0" applyFont="1" applyFill="1" applyBorder="1"/>
    <xf numFmtId="0" fontId="2" fillId="4" borderId="0" xfId="0" applyFont="1" applyFill="1"/>
    <xf numFmtId="10" fontId="0" fillId="0" borderId="0" xfId="0" applyNumberFormat="1"/>
    <xf numFmtId="10" fontId="0" fillId="0" borderId="0" xfId="0" applyNumberFormat="1" applyFill="1" applyBorder="1"/>
    <xf numFmtId="10" fontId="2" fillId="4" borderId="1" xfId="1" applyNumberFormat="1" applyFont="1" applyFill="1" applyBorder="1"/>
    <xf numFmtId="10" fontId="0" fillId="0" borderId="1" xfId="1" applyNumberFormat="1" applyFont="1" applyBorder="1"/>
    <xf numFmtId="10" fontId="0" fillId="5" borderId="1" xfId="1" applyNumberFormat="1" applyFont="1" applyFill="1" applyBorder="1"/>
    <xf numFmtId="10" fontId="0" fillId="0" borderId="0" xfId="1" applyNumberFormat="1" applyFont="1"/>
    <xf numFmtId="10" fontId="0" fillId="0" borderId="0" xfId="1" applyNumberFormat="1" applyFont="1" applyFill="1" applyBorder="1"/>
    <xf numFmtId="10" fontId="2" fillId="4" borderId="0" xfId="1" applyNumberFormat="1" applyFont="1" applyFill="1" applyBorder="1"/>
    <xf numFmtId="10" fontId="0" fillId="4" borderId="1" xfId="1" applyNumberFormat="1" applyFont="1" applyFill="1" applyBorder="1"/>
    <xf numFmtId="10" fontId="0" fillId="4" borderId="0" xfId="1" applyNumberFormat="1" applyFont="1" applyFill="1"/>
    <xf numFmtId="10" fontId="0" fillId="0" borderId="1" xfId="1" applyNumberFormat="1" applyFont="1" applyFill="1" applyBorder="1"/>
    <xf numFmtId="0" fontId="0" fillId="0" borderId="3" xfId="0" applyBorder="1"/>
    <xf numFmtId="10" fontId="0" fillId="0" borderId="3" xfId="1" applyNumberFormat="1" applyFont="1" applyBorder="1"/>
    <xf numFmtId="10" fontId="0" fillId="4" borderId="3" xfId="1" applyNumberFormat="1" applyFont="1" applyFill="1" applyBorder="1"/>
    <xf numFmtId="10" fontId="0" fillId="0" borderId="3" xfId="0" applyNumberFormat="1" applyBorder="1"/>
    <xf numFmtId="0" fontId="0" fillId="0" borderId="2" xfId="0" applyBorder="1"/>
    <xf numFmtId="9" fontId="0" fillId="0" borderId="2" xfId="1" applyFont="1" applyBorder="1"/>
    <xf numFmtId="9" fontId="0" fillId="4" borderId="2" xfId="1" applyFont="1" applyFill="1" applyBorder="1"/>
    <xf numFmtId="49" fontId="0" fillId="0" borderId="0" xfId="2" applyNumberFormat="1" applyFont="1" applyBorder="1" applyAlignment="1">
      <alignment horizontal="center"/>
    </xf>
    <xf numFmtId="49" fontId="0" fillId="0" borderId="0" xfId="2" applyNumberFormat="1" applyFont="1" applyBorder="1" applyAlignment="1">
      <alignment horizontal="right"/>
    </xf>
    <xf numFmtId="0" fontId="0" fillId="0" borderId="0" xfId="0" applyBorder="1" applyAlignment="1">
      <alignment horizontal="left" vertical="center"/>
    </xf>
    <xf numFmtId="49" fontId="0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0" fillId="0" borderId="0" xfId="1" applyFont="1" applyBorder="1"/>
    <xf numFmtId="49" fontId="0" fillId="0" borderId="0" xfId="2" applyNumberFormat="1" applyFont="1" applyBorder="1" applyAlignment="1">
      <alignment horizontal="left"/>
    </xf>
    <xf numFmtId="49" fontId="0" fillId="4" borderId="0" xfId="2" applyNumberFormat="1" applyFont="1" applyFill="1" applyBorder="1" applyAlignment="1">
      <alignment horizontal="center"/>
    </xf>
    <xf numFmtId="49" fontId="0" fillId="4" borderId="0" xfId="2" applyNumberFormat="1" applyFont="1" applyFill="1" applyBorder="1" applyAlignment="1">
      <alignment horizontal="right"/>
    </xf>
    <xf numFmtId="9" fontId="0" fillId="4" borderId="0" xfId="1" applyFont="1" applyFill="1" applyBorder="1"/>
    <xf numFmtId="9" fontId="0" fillId="0" borderId="0" xfId="1" applyFont="1" applyBorder="1" applyAlignment="1">
      <alignment horizontal="center"/>
    </xf>
    <xf numFmtId="49" fontId="0" fillId="0" borderId="0" xfId="2" applyNumberFormat="1" applyFont="1" applyFill="1" applyBorder="1" applyAlignment="1">
      <alignment horizontal="left"/>
    </xf>
    <xf numFmtId="9" fontId="0" fillId="0" borderId="0" xfId="1" applyFont="1" applyBorder="1" applyAlignment="1">
      <alignment horizontal="center"/>
    </xf>
    <xf numFmtId="9" fontId="0" fillId="4" borderId="0" xfId="1" applyFont="1" applyFill="1" applyBorder="1" applyAlignment="1">
      <alignment horizontal="center"/>
    </xf>
    <xf numFmtId="0" fontId="0" fillId="0" borderId="0" xfId="1" applyNumberFormat="1" applyFont="1" applyBorder="1" applyAlignment="1">
      <alignment horizontal="center"/>
    </xf>
    <xf numFmtId="49" fontId="0" fillId="0" borderId="0" xfId="1" applyNumberFormat="1" applyFont="1" applyBorder="1" applyAlignment="1">
      <alignment horizontal="center"/>
    </xf>
    <xf numFmtId="49" fontId="0" fillId="4" borderId="0" xfId="1" applyNumberFormat="1" applyFont="1" applyFill="1" applyBorder="1" applyAlignment="1">
      <alignment horizontal="center"/>
    </xf>
    <xf numFmtId="0" fontId="0" fillId="4" borderId="0" xfId="1" applyNumberFormat="1" applyFont="1" applyFill="1" applyBorder="1" applyAlignment="1">
      <alignment horizontal="center"/>
    </xf>
  </cellXfs>
  <cellStyles count="3">
    <cellStyle name="čárky" xfId="2" builtinId="3"/>
    <cellStyle name="normální" xfId="0" builtinId="0"/>
    <cellStyle name="pro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9"/>
  <sheetViews>
    <sheetView tabSelected="1" topLeftCell="A52" zoomScale="66" zoomScaleNormal="66" workbookViewId="0">
      <selection activeCell="K90" sqref="K90"/>
    </sheetView>
  </sheetViews>
  <sheetFormatPr defaultRowHeight="15"/>
  <cols>
    <col min="1" max="1" width="14.140625" customWidth="1"/>
    <col min="2" max="2" width="18.5703125" customWidth="1"/>
    <col min="3" max="3" width="18.5703125" style="9" customWidth="1"/>
    <col min="4" max="4" width="18.140625" customWidth="1"/>
    <col min="5" max="5" width="18.140625" style="11" customWidth="1"/>
    <col min="6" max="6" width="15.140625" customWidth="1"/>
    <col min="7" max="7" width="17.28515625" style="9" customWidth="1"/>
    <col min="8" max="8" width="17.85546875" customWidth="1"/>
    <col min="9" max="9" width="16.7109375" customWidth="1"/>
    <col min="10" max="10" width="17.28515625" customWidth="1"/>
    <col min="11" max="11" width="10.7109375" customWidth="1"/>
    <col min="12" max="12" width="17.7109375" customWidth="1"/>
    <col min="13" max="13" width="18.140625" customWidth="1"/>
    <col min="14" max="14" width="18" customWidth="1"/>
    <col min="15" max="15" width="13.140625" customWidth="1"/>
  </cols>
  <sheetData>
    <row r="1" spans="1:16">
      <c r="A1" s="1"/>
      <c r="B1" s="1" t="s">
        <v>0</v>
      </c>
      <c r="C1" s="8" t="s">
        <v>3</v>
      </c>
      <c r="D1" s="1" t="s">
        <v>1</v>
      </c>
      <c r="E1" s="8" t="s">
        <v>3</v>
      </c>
      <c r="F1" s="1" t="s">
        <v>2</v>
      </c>
      <c r="G1" s="13" t="s">
        <v>3</v>
      </c>
      <c r="H1" s="5"/>
      <c r="I1" s="12" t="s">
        <v>4</v>
      </c>
      <c r="J1" s="12" t="s">
        <v>5</v>
      </c>
      <c r="K1" s="16"/>
      <c r="L1" s="15" t="s">
        <v>8</v>
      </c>
      <c r="M1" s="15" t="s">
        <v>3</v>
      </c>
      <c r="N1" s="15" t="s">
        <v>9</v>
      </c>
      <c r="O1" s="15" t="s">
        <v>3</v>
      </c>
      <c r="P1" s="1"/>
    </row>
    <row r="2" spans="1:16">
      <c r="A2" s="2">
        <v>40193</v>
      </c>
      <c r="B2" s="3">
        <v>866</v>
      </c>
      <c r="C2" s="10"/>
      <c r="D2" s="3">
        <v>793.5</v>
      </c>
      <c r="E2" s="26"/>
      <c r="F2" s="3">
        <v>3845.8</v>
      </c>
      <c r="G2" s="14"/>
      <c r="I2" s="3">
        <v>2478.58</v>
      </c>
      <c r="J2" s="4"/>
      <c r="K2" s="17"/>
      <c r="L2" s="6">
        <v>912.5</v>
      </c>
      <c r="M2" s="20"/>
      <c r="N2" s="6">
        <v>433</v>
      </c>
      <c r="O2" s="4"/>
    </row>
    <row r="3" spans="1:16">
      <c r="A3" s="2">
        <v>40224</v>
      </c>
      <c r="B3" s="3">
        <v>910</v>
      </c>
      <c r="C3" s="26">
        <f>(B3-B2)/B2</f>
        <v>5.0808314087759814E-2</v>
      </c>
      <c r="D3" s="3">
        <v>694</v>
      </c>
      <c r="E3" s="26">
        <f>(D3-D2)/D2</f>
        <v>-0.12539382482671707</v>
      </c>
      <c r="F3" s="3">
        <v>3575.9</v>
      </c>
      <c r="G3" s="21">
        <f>(F3-F2)/F2</f>
        <v>-7.0180456602007404E-2</v>
      </c>
      <c r="I3" s="3">
        <v>2343.75</v>
      </c>
      <c r="J3" s="21">
        <f>(I3-I2)/I2</f>
        <v>-5.4398082773200754E-2</v>
      </c>
      <c r="L3" s="3">
        <v>879.1</v>
      </c>
      <c r="M3" s="21">
        <f>(L3-L2)/L2</f>
        <v>-3.6602739726027372E-2</v>
      </c>
      <c r="N3" s="3">
        <v>447.2</v>
      </c>
      <c r="O3" s="21">
        <f>(N3-N2)/N2</f>
        <v>3.2794457274826765E-2</v>
      </c>
    </row>
    <row r="4" spans="1:16">
      <c r="A4" s="2">
        <v>40252</v>
      </c>
      <c r="B4" s="3">
        <v>938</v>
      </c>
      <c r="C4" s="26">
        <f t="shared" ref="C4:C67" si="0">(B4-B3)/B3</f>
        <v>3.0769230769230771E-2</v>
      </c>
      <c r="D4" s="3">
        <v>754</v>
      </c>
      <c r="E4" s="26">
        <f t="shared" ref="E4:E67" si="1">(D4-D3)/D3</f>
        <v>8.645533141210375E-2</v>
      </c>
      <c r="F4" s="3">
        <v>3855</v>
      </c>
      <c r="G4" s="21">
        <f t="shared" ref="G4:G67" si="2">(F4-F3)/F3</f>
        <v>7.8050281048127723E-2</v>
      </c>
      <c r="I4" s="3">
        <v>2450.1</v>
      </c>
      <c r="J4" s="21">
        <f t="shared" ref="J4:J67" si="3">(I4-I3)/I3</f>
        <v>4.5375999999999958E-2</v>
      </c>
      <c r="L4" s="3">
        <v>892</v>
      </c>
      <c r="M4" s="21">
        <f t="shared" ref="M4:M67" si="4">(L4-L3)/L3</f>
        <v>1.4674098509839582E-2</v>
      </c>
      <c r="N4" s="3">
        <v>443.6</v>
      </c>
      <c r="O4" s="21">
        <f t="shared" ref="O4:O67" si="5">(N4-N3)/N3</f>
        <v>-8.050089445438207E-3</v>
      </c>
    </row>
    <row r="5" spans="1:16">
      <c r="A5" s="2">
        <v>40283</v>
      </c>
      <c r="B5" s="3">
        <v>1017</v>
      </c>
      <c r="C5" s="26">
        <f t="shared" si="0"/>
        <v>8.4221748400852878E-2</v>
      </c>
      <c r="D5" s="3">
        <v>880</v>
      </c>
      <c r="E5" s="26">
        <f t="shared" si="1"/>
        <v>0.16710875331564987</v>
      </c>
      <c r="F5" s="3">
        <v>4200</v>
      </c>
      <c r="G5" s="21">
        <f t="shared" si="2"/>
        <v>8.9494163424124515E-2</v>
      </c>
      <c r="I5" s="3">
        <v>2662.09</v>
      </c>
      <c r="J5" s="21">
        <f t="shared" si="3"/>
        <v>8.6522999061262901E-2</v>
      </c>
      <c r="L5" s="3">
        <v>919</v>
      </c>
      <c r="M5" s="21">
        <f t="shared" si="4"/>
        <v>3.0269058295964126E-2</v>
      </c>
      <c r="N5" s="3">
        <v>439.7</v>
      </c>
      <c r="O5" s="21">
        <f t="shared" si="5"/>
        <v>-8.7917042380523756E-3</v>
      </c>
    </row>
    <row r="6" spans="1:16">
      <c r="A6" s="2">
        <v>40313</v>
      </c>
      <c r="B6" s="3">
        <v>910</v>
      </c>
      <c r="C6" s="26">
        <f t="shared" si="0"/>
        <v>-0.10521140609636184</v>
      </c>
      <c r="D6" s="3">
        <v>810.1</v>
      </c>
      <c r="E6" s="26">
        <f t="shared" si="1"/>
        <v>-7.9431818181818159E-2</v>
      </c>
      <c r="F6" s="3">
        <v>3553.3</v>
      </c>
      <c r="G6" s="21">
        <f t="shared" si="2"/>
        <v>-0.15397619047619043</v>
      </c>
      <c r="I6" s="3">
        <v>2464.04</v>
      </c>
      <c r="J6" s="21">
        <f t="shared" si="3"/>
        <v>-7.4396432877926799E-2</v>
      </c>
      <c r="L6" s="3">
        <v>900</v>
      </c>
      <c r="M6" s="21">
        <f t="shared" si="4"/>
        <v>-2.0674646354733407E-2</v>
      </c>
      <c r="N6" s="3">
        <v>416</v>
      </c>
      <c r="O6" s="21">
        <f t="shared" si="5"/>
        <v>-5.3900386627245826E-2</v>
      </c>
    </row>
    <row r="7" spans="1:16">
      <c r="A7" s="2">
        <v>40344</v>
      </c>
      <c r="B7" s="3">
        <v>888</v>
      </c>
      <c r="C7" s="26">
        <f t="shared" si="0"/>
        <v>-2.4175824175824177E-2</v>
      </c>
      <c r="D7" s="3">
        <v>731.1</v>
      </c>
      <c r="E7" s="26">
        <f t="shared" si="1"/>
        <v>-9.7518824836439949E-2</v>
      </c>
      <c r="F7" s="3">
        <v>3640</v>
      </c>
      <c r="G7" s="21">
        <f t="shared" si="2"/>
        <v>2.4399853657163711E-2</v>
      </c>
      <c r="I7" s="3">
        <v>2364.06</v>
      </c>
      <c r="J7" s="21">
        <f t="shared" si="3"/>
        <v>-4.0575640005844071E-2</v>
      </c>
      <c r="L7" s="3">
        <v>919.1</v>
      </c>
      <c r="M7" s="21">
        <f t="shared" si="4"/>
        <v>2.1222222222222246E-2</v>
      </c>
      <c r="N7" s="3">
        <v>396</v>
      </c>
      <c r="O7" s="21">
        <f t="shared" si="5"/>
        <v>-4.807692307692308E-2</v>
      </c>
    </row>
    <row r="8" spans="1:16">
      <c r="A8" s="2">
        <v>40374</v>
      </c>
      <c r="B8" s="3">
        <v>866</v>
      </c>
      <c r="C8" s="26">
        <f t="shared" si="0"/>
        <v>-2.4774774774774775E-2</v>
      </c>
      <c r="D8" s="3">
        <v>753</v>
      </c>
      <c r="E8" s="26">
        <f t="shared" si="1"/>
        <v>2.9954862535904767E-2</v>
      </c>
      <c r="F8" s="3">
        <v>3616.9</v>
      </c>
      <c r="G8" s="21">
        <f t="shared" si="2"/>
        <v>-6.3461538461538208E-3</v>
      </c>
      <c r="I8" s="3">
        <v>2404.3200000000002</v>
      </c>
      <c r="J8" s="21">
        <f t="shared" si="3"/>
        <v>1.7030024618664593E-2</v>
      </c>
      <c r="L8" s="3">
        <v>877</v>
      </c>
      <c r="M8" s="21">
        <f t="shared" si="4"/>
        <v>-4.5805679469045832E-2</v>
      </c>
      <c r="N8" s="3">
        <v>441</v>
      </c>
      <c r="O8" s="21">
        <f t="shared" si="5"/>
        <v>0.11363636363636363</v>
      </c>
    </row>
    <row r="9" spans="1:16">
      <c r="A9" s="2">
        <v>40405</v>
      </c>
      <c r="B9" s="3">
        <v>863</v>
      </c>
      <c r="C9" s="26">
        <f t="shared" si="0"/>
        <v>-3.4642032332563512E-3</v>
      </c>
      <c r="D9" s="3">
        <v>722.2</v>
      </c>
      <c r="E9" s="26">
        <f t="shared" si="1"/>
        <v>-4.0903054448871122E-2</v>
      </c>
      <c r="F9" s="3">
        <v>4043</v>
      </c>
      <c r="G9" s="21">
        <f t="shared" si="2"/>
        <v>0.11780806768226931</v>
      </c>
      <c r="I9" s="3">
        <v>2404.52</v>
      </c>
      <c r="J9" s="21">
        <f t="shared" si="3"/>
        <v>8.3183602848130905E-5</v>
      </c>
      <c r="L9" s="3">
        <v>860</v>
      </c>
      <c r="M9" s="21">
        <f t="shared" si="4"/>
        <v>-1.9384264538198404E-2</v>
      </c>
      <c r="N9" s="3">
        <v>440</v>
      </c>
      <c r="O9" s="21">
        <f t="shared" si="5"/>
        <v>-2.2675736961451248E-3</v>
      </c>
    </row>
    <row r="10" spans="1:16">
      <c r="A10" s="2">
        <v>40436</v>
      </c>
      <c r="B10" s="3">
        <v>845.9</v>
      </c>
      <c r="C10" s="26">
        <f t="shared" si="0"/>
        <v>-1.9814600231749736E-2</v>
      </c>
      <c r="D10" s="3">
        <v>715</v>
      </c>
      <c r="E10" s="26">
        <f t="shared" si="1"/>
        <v>-9.9695375242315771E-3</v>
      </c>
      <c r="F10" s="3">
        <v>3960</v>
      </c>
      <c r="G10" s="21">
        <f t="shared" si="2"/>
        <v>-2.0529309918377443E-2</v>
      </c>
      <c r="I10" s="3">
        <v>2338.75</v>
      </c>
      <c r="J10" s="21">
        <f t="shared" si="3"/>
        <v>-2.7352652504449945E-2</v>
      </c>
      <c r="L10" s="3">
        <v>828</v>
      </c>
      <c r="M10" s="21">
        <f t="shared" si="4"/>
        <v>-3.7209302325581395E-2</v>
      </c>
      <c r="N10" s="3">
        <v>389</v>
      </c>
      <c r="O10" s="21">
        <f t="shared" si="5"/>
        <v>-0.11590909090909091</v>
      </c>
    </row>
    <row r="11" spans="1:16">
      <c r="A11" s="2">
        <v>40466</v>
      </c>
      <c r="B11" s="3">
        <v>850</v>
      </c>
      <c r="C11" s="26">
        <f t="shared" si="0"/>
        <v>4.8469086180399842E-3</v>
      </c>
      <c r="D11" s="3">
        <v>774.9</v>
      </c>
      <c r="E11" s="26">
        <f t="shared" si="1"/>
        <v>8.3776223776223749E-2</v>
      </c>
      <c r="F11" s="3">
        <v>3885.6</v>
      </c>
      <c r="G11" s="21">
        <f t="shared" si="2"/>
        <v>-1.8787878787878812E-2</v>
      </c>
      <c r="I11" s="3">
        <v>2346.9899999999998</v>
      </c>
      <c r="J11" s="21">
        <f t="shared" si="3"/>
        <v>3.523249599144749E-3</v>
      </c>
      <c r="L11" s="3">
        <v>774</v>
      </c>
      <c r="M11" s="21">
        <f t="shared" si="4"/>
        <v>-6.5217391304347824E-2</v>
      </c>
      <c r="N11" s="3">
        <v>382.8</v>
      </c>
      <c r="O11" s="21">
        <f t="shared" si="5"/>
        <v>-1.5938303341902285E-2</v>
      </c>
    </row>
    <row r="12" spans="1:16">
      <c r="A12" s="2">
        <v>40497</v>
      </c>
      <c r="B12" s="3">
        <v>835</v>
      </c>
      <c r="C12" s="26">
        <f t="shared" si="0"/>
        <v>-1.7647058823529412E-2</v>
      </c>
      <c r="D12" s="3">
        <v>792.1</v>
      </c>
      <c r="E12" s="26">
        <f t="shared" si="1"/>
        <v>2.2196412440314939E-2</v>
      </c>
      <c r="F12" s="3">
        <v>4220</v>
      </c>
      <c r="G12" s="21">
        <f t="shared" si="2"/>
        <v>8.6061354745727847E-2</v>
      </c>
      <c r="I12" s="3">
        <v>2387.3000000000002</v>
      </c>
      <c r="J12" s="21">
        <f t="shared" si="3"/>
        <v>1.7175190350193398E-2</v>
      </c>
      <c r="L12" s="3">
        <v>760</v>
      </c>
      <c r="M12" s="21">
        <f t="shared" si="4"/>
        <v>-1.8087855297157621E-2</v>
      </c>
      <c r="N12" s="3">
        <v>389.4</v>
      </c>
      <c r="O12" s="21">
        <f t="shared" si="5"/>
        <v>1.7241379310344737E-2</v>
      </c>
    </row>
    <row r="13" spans="1:16">
      <c r="A13" s="2">
        <v>40527</v>
      </c>
      <c r="B13" s="3">
        <v>849</v>
      </c>
      <c r="C13" s="26">
        <f t="shared" si="0"/>
        <v>1.6766467065868262E-2</v>
      </c>
      <c r="D13" s="3">
        <v>858</v>
      </c>
      <c r="E13" s="26">
        <f t="shared" si="1"/>
        <v>8.3196566090140103E-2</v>
      </c>
      <c r="F13" s="3">
        <v>4520</v>
      </c>
      <c r="G13" s="21">
        <f t="shared" si="2"/>
        <v>7.1090047393364927E-2</v>
      </c>
      <c r="I13" s="3">
        <v>2459.6799999999998</v>
      </c>
      <c r="J13" s="21">
        <f t="shared" si="3"/>
        <v>3.0318770158756607E-2</v>
      </c>
      <c r="L13" s="3">
        <v>752.2</v>
      </c>
      <c r="M13" s="21">
        <f t="shared" si="4"/>
        <v>-1.0263157894736783E-2</v>
      </c>
      <c r="N13" s="3">
        <v>379</v>
      </c>
      <c r="O13" s="21">
        <f t="shared" si="5"/>
        <v>-2.6707755521314786E-2</v>
      </c>
    </row>
    <row r="14" spans="1:16">
      <c r="A14" s="2">
        <v>40558</v>
      </c>
      <c r="B14" s="4">
        <v>855</v>
      </c>
      <c r="C14" s="22">
        <f t="shared" si="0"/>
        <v>7.0671378091872791E-3</v>
      </c>
      <c r="D14" s="4">
        <v>853</v>
      </c>
      <c r="E14" s="22">
        <f t="shared" si="1"/>
        <v>-5.8275058275058279E-3</v>
      </c>
      <c r="F14" s="4">
        <v>4481</v>
      </c>
      <c r="G14" s="22">
        <f t="shared" si="2"/>
        <v>-8.6283185840707963E-3</v>
      </c>
      <c r="I14" s="4">
        <v>2510.9699999999998</v>
      </c>
      <c r="J14" s="22">
        <f t="shared" si="3"/>
        <v>2.0852305991023209E-2</v>
      </c>
      <c r="L14" s="4">
        <v>830</v>
      </c>
      <c r="M14" s="22">
        <f t="shared" si="4"/>
        <v>0.10342993884605152</v>
      </c>
      <c r="N14" s="4">
        <v>395.8</v>
      </c>
      <c r="O14" s="22">
        <f t="shared" si="5"/>
        <v>4.4327176781002668E-2</v>
      </c>
    </row>
    <row r="15" spans="1:16">
      <c r="A15" s="2">
        <v>40589</v>
      </c>
      <c r="B15" s="4">
        <v>860</v>
      </c>
      <c r="C15" s="22">
        <f t="shared" si="0"/>
        <v>5.8479532163742687E-3</v>
      </c>
      <c r="D15" s="4">
        <v>924</v>
      </c>
      <c r="E15" s="22">
        <f t="shared" si="1"/>
        <v>8.3235638921453692E-2</v>
      </c>
      <c r="F15" s="4">
        <v>4365</v>
      </c>
      <c r="G15" s="22">
        <f t="shared" si="2"/>
        <v>-2.5887078777058693E-2</v>
      </c>
      <c r="I15" s="4">
        <v>2560.39</v>
      </c>
      <c r="J15" s="22">
        <f t="shared" si="3"/>
        <v>1.9681636976945194E-2</v>
      </c>
      <c r="L15" s="4">
        <v>808.5</v>
      </c>
      <c r="M15" s="22">
        <f t="shared" si="4"/>
        <v>-2.5903614457831327E-2</v>
      </c>
      <c r="N15" s="4">
        <v>404.4</v>
      </c>
      <c r="O15" s="22">
        <f t="shared" si="5"/>
        <v>2.172814552804438E-2</v>
      </c>
    </row>
    <row r="16" spans="1:16">
      <c r="A16" s="2">
        <v>40617</v>
      </c>
      <c r="B16" s="4">
        <v>840</v>
      </c>
      <c r="C16" s="22">
        <f t="shared" si="0"/>
        <v>-2.3255813953488372E-2</v>
      </c>
      <c r="D16" s="4">
        <v>847</v>
      </c>
      <c r="E16" s="22">
        <f t="shared" si="1"/>
        <v>-8.3333333333333329E-2</v>
      </c>
      <c r="F16" s="4">
        <v>4247.3999999999996</v>
      </c>
      <c r="G16" s="22">
        <f t="shared" si="2"/>
        <v>-2.6941580756013828E-2</v>
      </c>
      <c r="I16" s="4">
        <v>2463.98</v>
      </c>
      <c r="J16" s="22">
        <f t="shared" si="3"/>
        <v>-3.7654419834478287E-2</v>
      </c>
      <c r="L16" s="4">
        <v>815</v>
      </c>
      <c r="M16" s="22">
        <f t="shared" si="4"/>
        <v>8.0395794681508963E-3</v>
      </c>
      <c r="N16" s="4">
        <v>400.3</v>
      </c>
      <c r="O16" s="22">
        <f t="shared" si="5"/>
        <v>-1.0138476755687355E-2</v>
      </c>
    </row>
    <row r="17" spans="1:15">
      <c r="A17" s="2">
        <v>40648</v>
      </c>
      <c r="B17" s="4">
        <v>860</v>
      </c>
      <c r="C17" s="22">
        <f t="shared" si="0"/>
        <v>2.3809523809523808E-2</v>
      </c>
      <c r="D17" s="4">
        <v>867</v>
      </c>
      <c r="E17" s="22">
        <f t="shared" si="1"/>
        <v>2.3612750885478158E-2</v>
      </c>
      <c r="F17" s="4">
        <v>4184.6000000000004</v>
      </c>
      <c r="G17" s="22">
        <f t="shared" si="2"/>
        <v>-1.4785515844987352E-2</v>
      </c>
      <c r="I17" s="4">
        <v>2558.73</v>
      </c>
      <c r="J17" s="22">
        <f t="shared" si="3"/>
        <v>3.8454045893229649E-2</v>
      </c>
      <c r="L17" s="4">
        <v>880</v>
      </c>
      <c r="M17" s="22">
        <f t="shared" si="4"/>
        <v>7.9754601226993863E-2</v>
      </c>
      <c r="N17" s="4">
        <v>406</v>
      </c>
      <c r="O17" s="22">
        <f t="shared" si="5"/>
        <v>1.4239320509617757E-2</v>
      </c>
    </row>
    <row r="18" spans="1:15">
      <c r="A18" s="2">
        <v>40678</v>
      </c>
      <c r="B18" s="4">
        <v>852</v>
      </c>
      <c r="C18" s="22">
        <f t="shared" si="0"/>
        <v>-9.3023255813953487E-3</v>
      </c>
      <c r="D18" s="4">
        <v>830</v>
      </c>
      <c r="E18" s="22">
        <f t="shared" si="1"/>
        <v>-4.2675893886966548E-2</v>
      </c>
      <c r="F18" s="4">
        <v>4160</v>
      </c>
      <c r="G18" s="22">
        <f t="shared" si="2"/>
        <v>-5.878698083448923E-3</v>
      </c>
      <c r="I18" s="4">
        <v>2575.21</v>
      </c>
      <c r="J18" s="22">
        <f t="shared" si="3"/>
        <v>6.4406951886287409E-3</v>
      </c>
      <c r="L18" s="4">
        <v>961.8</v>
      </c>
      <c r="M18" s="22">
        <f t="shared" si="4"/>
        <v>9.2954545454545401E-2</v>
      </c>
      <c r="N18" s="4">
        <v>417.9</v>
      </c>
      <c r="O18" s="22">
        <f t="shared" si="5"/>
        <v>2.9310344827586151E-2</v>
      </c>
    </row>
    <row r="19" spans="1:15">
      <c r="A19" s="2">
        <v>40709</v>
      </c>
      <c r="B19" s="4">
        <v>831</v>
      </c>
      <c r="C19" s="22">
        <f t="shared" si="0"/>
        <v>-2.464788732394366E-2</v>
      </c>
      <c r="D19" s="4">
        <v>833</v>
      </c>
      <c r="E19" s="22">
        <f t="shared" si="1"/>
        <v>3.6144578313253013E-3</v>
      </c>
      <c r="F19" s="4">
        <v>4100</v>
      </c>
      <c r="G19" s="22">
        <f t="shared" si="2"/>
        <v>-1.4423076923076924E-2</v>
      </c>
      <c r="I19" s="4">
        <v>2514.5500000000002</v>
      </c>
      <c r="J19" s="22">
        <f t="shared" si="3"/>
        <v>-2.3555360533703992E-2</v>
      </c>
      <c r="L19" s="4">
        <v>887</v>
      </c>
      <c r="M19" s="22">
        <f t="shared" si="4"/>
        <v>-7.7770846329798249E-2</v>
      </c>
      <c r="N19" s="4">
        <v>422</v>
      </c>
      <c r="O19" s="22">
        <f t="shared" si="5"/>
        <v>9.8109595597033333E-3</v>
      </c>
    </row>
    <row r="20" spans="1:15">
      <c r="A20" s="2">
        <v>40739</v>
      </c>
      <c r="B20" s="4">
        <v>853.9</v>
      </c>
      <c r="C20" s="22">
        <f t="shared" si="0"/>
        <v>2.755716004813475E-2</v>
      </c>
      <c r="D20" s="4">
        <v>830.6</v>
      </c>
      <c r="E20" s="22">
        <f t="shared" si="1"/>
        <v>-2.8811524609843667E-3</v>
      </c>
      <c r="F20" s="4">
        <v>4049</v>
      </c>
      <c r="G20" s="22">
        <f t="shared" si="2"/>
        <v>-1.2439024390243903E-2</v>
      </c>
      <c r="I20" s="4">
        <v>2486.13</v>
      </c>
      <c r="J20" s="22">
        <f t="shared" si="3"/>
        <v>-1.1302221073353113E-2</v>
      </c>
      <c r="L20" s="4">
        <v>858.1</v>
      </c>
      <c r="M20" s="22">
        <f t="shared" si="4"/>
        <v>-3.2581736189402452E-2</v>
      </c>
      <c r="N20" s="4">
        <v>431.5</v>
      </c>
      <c r="O20" s="22">
        <f t="shared" si="5"/>
        <v>2.2511848341232227E-2</v>
      </c>
    </row>
    <row r="21" spans="1:15">
      <c r="A21" s="2">
        <v>40770</v>
      </c>
      <c r="B21" s="4">
        <v>819</v>
      </c>
      <c r="C21" s="22">
        <f t="shared" si="0"/>
        <v>-4.0871296404731208E-2</v>
      </c>
      <c r="D21" s="4">
        <v>656</v>
      </c>
      <c r="E21" s="22">
        <f t="shared" si="1"/>
        <v>-0.21020948711774623</v>
      </c>
      <c r="F21" s="4">
        <v>4188.8999999999996</v>
      </c>
      <c r="G21" s="22">
        <f t="shared" si="2"/>
        <v>3.4551741170659331E-2</v>
      </c>
      <c r="I21" s="4">
        <v>2126.4699999999998</v>
      </c>
      <c r="J21" s="22">
        <f t="shared" si="3"/>
        <v>-0.14466661035424547</v>
      </c>
      <c r="L21" s="4">
        <v>758.2</v>
      </c>
      <c r="M21" s="22">
        <f t="shared" si="4"/>
        <v>-0.11641999766926929</v>
      </c>
      <c r="N21" s="4">
        <v>405</v>
      </c>
      <c r="O21" s="22">
        <f t="shared" si="5"/>
        <v>-6.1413673232908458E-2</v>
      </c>
    </row>
    <row r="22" spans="1:15">
      <c r="A22" s="2">
        <v>40801</v>
      </c>
      <c r="B22" s="4">
        <v>755.9</v>
      </c>
      <c r="C22" s="22">
        <f t="shared" si="0"/>
        <v>-7.7045177045177077E-2</v>
      </c>
      <c r="D22" s="4">
        <v>509</v>
      </c>
      <c r="E22" s="22">
        <f t="shared" si="1"/>
        <v>-0.22408536585365854</v>
      </c>
      <c r="F22" s="4">
        <v>3342</v>
      </c>
      <c r="G22" s="22">
        <f t="shared" si="2"/>
        <v>-0.20217718255389236</v>
      </c>
      <c r="I22" s="4">
        <v>1948.27</v>
      </c>
      <c r="J22" s="22">
        <f t="shared" si="3"/>
        <v>-8.3800853056944055E-2</v>
      </c>
      <c r="L22" s="4">
        <v>769.9</v>
      </c>
      <c r="M22" s="22">
        <f t="shared" si="4"/>
        <v>1.5431284621471817E-2</v>
      </c>
      <c r="N22" s="4">
        <v>387</v>
      </c>
      <c r="O22" s="22">
        <f t="shared" si="5"/>
        <v>-4.4444444444444446E-2</v>
      </c>
    </row>
    <row r="23" spans="1:15">
      <c r="A23" s="2">
        <v>40831</v>
      </c>
      <c r="B23" s="4">
        <v>771</v>
      </c>
      <c r="C23" s="22">
        <f t="shared" si="0"/>
        <v>1.9976187326365951E-2</v>
      </c>
      <c r="D23" s="4">
        <v>417</v>
      </c>
      <c r="E23" s="22">
        <f t="shared" si="1"/>
        <v>-0.18074656188605109</v>
      </c>
      <c r="F23" s="4">
        <v>3499</v>
      </c>
      <c r="G23" s="22">
        <f t="shared" si="2"/>
        <v>4.6977857570317173E-2</v>
      </c>
      <c r="I23" s="4">
        <v>1868.74</v>
      </c>
      <c r="J23" s="22">
        <f t="shared" si="3"/>
        <v>-4.0820830788340409E-2</v>
      </c>
      <c r="L23" s="4">
        <v>758.8</v>
      </c>
      <c r="M23" s="22">
        <f t="shared" si="4"/>
        <v>-1.4417456812573091E-2</v>
      </c>
      <c r="N23" s="4">
        <v>395</v>
      </c>
      <c r="O23" s="22">
        <f t="shared" si="5"/>
        <v>2.0671834625322998E-2</v>
      </c>
    </row>
    <row r="24" spans="1:15">
      <c r="A24" s="2">
        <v>40862</v>
      </c>
      <c r="B24" s="4">
        <v>837.5</v>
      </c>
      <c r="C24" s="22">
        <f t="shared" si="0"/>
        <v>8.6251621271076523E-2</v>
      </c>
      <c r="D24" s="4">
        <v>363</v>
      </c>
      <c r="E24" s="22">
        <f t="shared" si="1"/>
        <v>-0.12949640287769784</v>
      </c>
      <c r="F24" s="4">
        <v>3109.4</v>
      </c>
      <c r="G24" s="22">
        <f t="shared" si="2"/>
        <v>-0.1113460988853958</v>
      </c>
      <c r="I24" s="4">
        <v>1775.75</v>
      </c>
      <c r="J24" s="22">
        <f t="shared" si="3"/>
        <v>-4.976080139559276E-2</v>
      </c>
      <c r="L24" s="4">
        <v>753.7</v>
      </c>
      <c r="M24" s="22">
        <f t="shared" si="4"/>
        <v>-6.721138639957709E-3</v>
      </c>
      <c r="N24" s="4">
        <v>390</v>
      </c>
      <c r="O24" s="22">
        <f t="shared" si="5"/>
        <v>-1.2658227848101266E-2</v>
      </c>
    </row>
    <row r="25" spans="1:15">
      <c r="A25" s="2">
        <v>40892</v>
      </c>
      <c r="B25" s="4">
        <v>815</v>
      </c>
      <c r="C25" s="22">
        <f t="shared" si="0"/>
        <v>-2.6865671641791045E-2</v>
      </c>
      <c r="D25" s="4">
        <v>300.89999999999998</v>
      </c>
      <c r="E25" s="22">
        <f t="shared" si="1"/>
        <v>-0.17107438016528931</v>
      </c>
      <c r="F25" s="4">
        <v>3130</v>
      </c>
      <c r="G25" s="22">
        <f t="shared" si="2"/>
        <v>6.6250723612272166E-3</v>
      </c>
      <c r="I25" s="4">
        <v>1683.25</v>
      </c>
      <c r="J25" s="22">
        <f t="shared" si="3"/>
        <v>-5.2090665915810221E-2</v>
      </c>
      <c r="L25" s="4">
        <v>750.6</v>
      </c>
      <c r="M25" s="22">
        <f t="shared" si="4"/>
        <v>-4.1130423245323375E-3</v>
      </c>
      <c r="N25" s="4">
        <v>373</v>
      </c>
      <c r="O25" s="22">
        <f t="shared" si="5"/>
        <v>-4.3589743589743588E-2</v>
      </c>
    </row>
    <row r="26" spans="1:15">
      <c r="A26" s="2">
        <v>40923</v>
      </c>
      <c r="B26" s="3">
        <v>854.5</v>
      </c>
      <c r="C26" s="26">
        <f t="shared" si="0"/>
        <v>4.8466257668711654E-2</v>
      </c>
      <c r="D26" s="3">
        <v>331.3</v>
      </c>
      <c r="E26" s="26">
        <f t="shared" si="1"/>
        <v>0.10103024260551691</v>
      </c>
      <c r="F26" s="3">
        <v>3219</v>
      </c>
      <c r="G26" s="21">
        <f t="shared" si="2"/>
        <v>2.8434504792332269E-2</v>
      </c>
      <c r="I26" s="3">
        <v>1736.19</v>
      </c>
      <c r="J26" s="21">
        <f t="shared" si="3"/>
        <v>3.1451061933759128E-2</v>
      </c>
      <c r="L26" s="3">
        <v>764.7</v>
      </c>
      <c r="M26" s="21">
        <f t="shared" si="4"/>
        <v>1.8784972022382124E-2</v>
      </c>
      <c r="N26" s="3">
        <v>381</v>
      </c>
      <c r="O26" s="21">
        <f t="shared" si="5"/>
        <v>2.1447721179624665E-2</v>
      </c>
    </row>
    <row r="27" spans="1:15">
      <c r="A27" s="2">
        <v>40954</v>
      </c>
      <c r="B27" s="3">
        <v>841</v>
      </c>
      <c r="C27" s="26">
        <f t="shared" si="0"/>
        <v>-1.579871269748391E-2</v>
      </c>
      <c r="D27" s="3">
        <v>472.5</v>
      </c>
      <c r="E27" s="26">
        <f t="shared" si="1"/>
        <v>0.42619981889526104</v>
      </c>
      <c r="F27" s="3">
        <v>3685</v>
      </c>
      <c r="G27" s="21">
        <f t="shared" si="2"/>
        <v>0.14476545511028269</v>
      </c>
      <c r="I27" s="3">
        <v>1966.52</v>
      </c>
      <c r="J27" s="21">
        <f t="shared" si="3"/>
        <v>0.13266405174548865</v>
      </c>
      <c r="L27" s="3">
        <v>817.8</v>
      </c>
      <c r="M27" s="21">
        <f t="shared" si="4"/>
        <v>6.9438995684582061E-2</v>
      </c>
      <c r="N27" s="3">
        <v>378.5</v>
      </c>
      <c r="O27" s="21">
        <f t="shared" si="5"/>
        <v>-6.5616797900262466E-3</v>
      </c>
    </row>
    <row r="28" spans="1:15">
      <c r="A28" s="2">
        <v>40983</v>
      </c>
      <c r="B28" s="3">
        <v>879</v>
      </c>
      <c r="C28" s="26">
        <f t="shared" si="0"/>
        <v>4.5184304399524373E-2</v>
      </c>
      <c r="D28" s="3">
        <v>455</v>
      </c>
      <c r="E28" s="26">
        <f t="shared" si="1"/>
        <v>-3.7037037037037035E-2</v>
      </c>
      <c r="F28" s="3">
        <v>3848</v>
      </c>
      <c r="G28" s="21">
        <f t="shared" si="2"/>
        <v>4.4233378561736772E-2</v>
      </c>
      <c r="I28" s="3">
        <v>1958.57</v>
      </c>
      <c r="J28" s="21">
        <f t="shared" si="3"/>
        <v>-4.0426743689360115E-3</v>
      </c>
      <c r="L28" s="3">
        <v>807.4</v>
      </c>
      <c r="M28" s="21">
        <f t="shared" si="4"/>
        <v>-1.2717045732452895E-2</v>
      </c>
      <c r="N28" s="3">
        <v>382.5</v>
      </c>
      <c r="O28" s="21">
        <f t="shared" si="5"/>
        <v>1.0568031704095112E-2</v>
      </c>
    </row>
    <row r="29" spans="1:15">
      <c r="A29" s="2">
        <v>41014</v>
      </c>
      <c r="B29" s="3">
        <v>845</v>
      </c>
      <c r="C29" s="26">
        <f t="shared" si="0"/>
        <v>-3.8680318543799774E-2</v>
      </c>
      <c r="D29" s="3">
        <v>396.5</v>
      </c>
      <c r="E29" s="26">
        <f t="shared" si="1"/>
        <v>-0.12857142857142856</v>
      </c>
      <c r="F29" s="3">
        <v>3600</v>
      </c>
      <c r="G29" s="21">
        <f t="shared" si="2"/>
        <v>-6.4449064449064453E-2</v>
      </c>
      <c r="I29" s="3">
        <v>1835.63</v>
      </c>
      <c r="J29" s="21">
        <f t="shared" si="3"/>
        <v>-6.2770286484526885E-2</v>
      </c>
      <c r="L29" s="3">
        <v>775</v>
      </c>
      <c r="M29" s="21">
        <f t="shared" si="4"/>
        <v>-4.0128808521179067E-2</v>
      </c>
      <c r="N29" s="3">
        <v>377</v>
      </c>
      <c r="O29" s="21">
        <f t="shared" si="5"/>
        <v>-1.4379084967320261E-2</v>
      </c>
    </row>
    <row r="30" spans="1:15">
      <c r="A30" s="2">
        <v>41044</v>
      </c>
      <c r="B30" s="3">
        <v>842</v>
      </c>
      <c r="C30" s="26">
        <f t="shared" si="0"/>
        <v>-3.5502958579881655E-3</v>
      </c>
      <c r="D30" s="3">
        <v>375</v>
      </c>
      <c r="E30" s="26">
        <f t="shared" si="1"/>
        <v>-5.4224464060529637E-2</v>
      </c>
      <c r="F30" s="3">
        <v>3305</v>
      </c>
      <c r="G30" s="21">
        <f t="shared" si="2"/>
        <v>-8.1944444444444445E-2</v>
      </c>
      <c r="I30" s="3">
        <v>1747.33</v>
      </c>
      <c r="J30" s="21">
        <f t="shared" si="3"/>
        <v>-4.8103375952670294E-2</v>
      </c>
      <c r="L30" s="3">
        <v>716</v>
      </c>
      <c r="M30" s="21">
        <f t="shared" si="4"/>
        <v>-7.6129032258064513E-2</v>
      </c>
      <c r="N30" s="3">
        <v>373.1</v>
      </c>
      <c r="O30" s="21">
        <f t="shared" si="5"/>
        <v>-1.0344827586206836E-2</v>
      </c>
    </row>
    <row r="31" spans="1:15">
      <c r="A31" s="2">
        <v>41075</v>
      </c>
      <c r="B31" s="3">
        <v>800</v>
      </c>
      <c r="C31" s="26">
        <f t="shared" si="0"/>
        <v>-4.9881235154394299E-2</v>
      </c>
      <c r="D31" s="3">
        <v>361.1</v>
      </c>
      <c r="E31" s="26">
        <f t="shared" si="1"/>
        <v>-3.7066666666666609E-2</v>
      </c>
      <c r="F31" s="3">
        <v>3474</v>
      </c>
      <c r="G31" s="21">
        <f t="shared" si="2"/>
        <v>5.113464447806354E-2</v>
      </c>
      <c r="I31" s="3">
        <v>1730.18</v>
      </c>
      <c r="J31" s="21">
        <f t="shared" si="3"/>
        <v>-9.8149748473384327E-3</v>
      </c>
      <c r="L31" s="3">
        <v>723.4</v>
      </c>
      <c r="M31" s="21">
        <f t="shared" si="4"/>
        <v>1.0335195530726225E-2</v>
      </c>
      <c r="N31" s="3">
        <v>373.1</v>
      </c>
      <c r="O31" s="21">
        <f t="shared" si="5"/>
        <v>0</v>
      </c>
    </row>
    <row r="32" spans="1:15">
      <c r="A32" s="2">
        <v>41105</v>
      </c>
      <c r="B32" s="3">
        <v>754</v>
      </c>
      <c r="C32" s="26">
        <f t="shared" si="0"/>
        <v>-5.7500000000000002E-2</v>
      </c>
      <c r="D32" s="3">
        <v>376.6</v>
      </c>
      <c r="E32" s="26">
        <f t="shared" si="1"/>
        <v>4.2924397673774574E-2</v>
      </c>
      <c r="F32" s="3">
        <v>3456</v>
      </c>
      <c r="G32" s="21">
        <f t="shared" si="2"/>
        <v>-5.1813471502590676E-3</v>
      </c>
      <c r="I32" s="3">
        <v>1780.6</v>
      </c>
      <c r="J32" s="21">
        <f t="shared" si="3"/>
        <v>2.9141476609370033E-2</v>
      </c>
      <c r="L32" s="3">
        <v>732.4</v>
      </c>
      <c r="M32" s="21">
        <f t="shared" si="4"/>
        <v>1.2441249654409733E-2</v>
      </c>
      <c r="N32" s="3">
        <v>393</v>
      </c>
      <c r="O32" s="21">
        <f t="shared" si="5"/>
        <v>5.3336906995443516E-2</v>
      </c>
    </row>
    <row r="33" spans="1:15">
      <c r="A33" s="2">
        <v>41136</v>
      </c>
      <c r="B33" s="3">
        <v>818.9</v>
      </c>
      <c r="C33" s="26">
        <f t="shared" si="0"/>
        <v>8.6074270557029153E-2</v>
      </c>
      <c r="D33" s="3">
        <v>386</v>
      </c>
      <c r="E33" s="26">
        <f t="shared" si="1"/>
        <v>2.4960169941582518E-2</v>
      </c>
      <c r="F33" s="3">
        <v>3824.4</v>
      </c>
      <c r="G33" s="21">
        <f t="shared" si="2"/>
        <v>0.10659722222222225</v>
      </c>
      <c r="I33" s="3">
        <v>1832.81</v>
      </c>
      <c r="J33" s="21">
        <f t="shared" si="3"/>
        <v>2.9321576996518051E-2</v>
      </c>
      <c r="L33" s="3">
        <v>737</v>
      </c>
      <c r="M33" s="21">
        <f t="shared" si="4"/>
        <v>6.2807209175314346E-3</v>
      </c>
      <c r="N33" s="3">
        <v>402.5</v>
      </c>
      <c r="O33" s="21">
        <f t="shared" si="5"/>
        <v>2.4173027989821884E-2</v>
      </c>
    </row>
    <row r="34" spans="1:15">
      <c r="A34" s="2">
        <v>41167</v>
      </c>
      <c r="B34" s="3">
        <v>815</v>
      </c>
      <c r="C34" s="26">
        <f t="shared" si="0"/>
        <v>-4.7624862620588319E-3</v>
      </c>
      <c r="D34" s="3">
        <v>469.2</v>
      </c>
      <c r="E34" s="26">
        <f t="shared" si="1"/>
        <v>0.21554404145077719</v>
      </c>
      <c r="F34" s="3">
        <v>3940</v>
      </c>
      <c r="G34" s="21">
        <f t="shared" si="2"/>
        <v>3.0226963706725212E-2</v>
      </c>
      <c r="I34" s="3">
        <v>1919.7</v>
      </c>
      <c r="J34" s="21">
        <f t="shared" si="3"/>
        <v>4.7408078305989219E-2</v>
      </c>
      <c r="L34" s="3">
        <v>743.3</v>
      </c>
      <c r="M34" s="21">
        <f t="shared" si="4"/>
        <v>8.5481682496607245E-3</v>
      </c>
      <c r="N34" s="3">
        <v>385.2</v>
      </c>
      <c r="O34" s="21">
        <f t="shared" si="5"/>
        <v>-4.2981366459627357E-2</v>
      </c>
    </row>
    <row r="35" spans="1:15">
      <c r="A35" s="2">
        <v>41197</v>
      </c>
      <c r="B35" s="3">
        <v>826.9</v>
      </c>
      <c r="C35" s="26">
        <f t="shared" si="0"/>
        <v>1.4601226993865003E-2</v>
      </c>
      <c r="D35" s="3">
        <v>466.5</v>
      </c>
      <c r="E35" s="26">
        <f t="shared" si="1"/>
        <v>-5.754475703324784E-3</v>
      </c>
      <c r="F35" s="3">
        <v>4119</v>
      </c>
      <c r="G35" s="21">
        <f t="shared" si="2"/>
        <v>4.5431472081218276E-2</v>
      </c>
      <c r="I35" s="3">
        <v>1956.78</v>
      </c>
      <c r="J35" s="21">
        <f t="shared" si="3"/>
        <v>1.9315518049695227E-2</v>
      </c>
      <c r="L35" s="3">
        <v>722.9</v>
      </c>
      <c r="M35" s="21">
        <f t="shared" si="4"/>
        <v>-2.7445176913762921E-2</v>
      </c>
      <c r="N35" s="3">
        <v>402.3</v>
      </c>
      <c r="O35" s="21">
        <f t="shared" si="5"/>
        <v>4.4392523364486042E-2</v>
      </c>
    </row>
    <row r="36" spans="1:15">
      <c r="A36" s="2">
        <v>41228</v>
      </c>
      <c r="B36" s="3">
        <v>813.6</v>
      </c>
      <c r="C36" s="26">
        <f t="shared" si="0"/>
        <v>-1.6084169790784805E-2</v>
      </c>
      <c r="D36" s="3">
        <v>516.1</v>
      </c>
      <c r="E36" s="26">
        <f t="shared" si="1"/>
        <v>0.10632368703108258</v>
      </c>
      <c r="F36" s="3">
        <v>3838</v>
      </c>
      <c r="G36" s="21">
        <f t="shared" si="2"/>
        <v>-6.8220441854819125E-2</v>
      </c>
      <c r="I36" s="3">
        <v>1924.38</v>
      </c>
      <c r="J36" s="21">
        <f t="shared" si="3"/>
        <v>-1.6557814368503287E-2</v>
      </c>
      <c r="L36" s="3">
        <v>696</v>
      </c>
      <c r="M36" s="21">
        <f t="shared" si="4"/>
        <v>-3.7211232535620385E-2</v>
      </c>
      <c r="N36" s="3">
        <v>359</v>
      </c>
      <c r="O36" s="21">
        <f t="shared" si="5"/>
        <v>-0.10763112105393988</v>
      </c>
    </row>
    <row r="37" spans="1:15">
      <c r="A37" s="2">
        <v>41258</v>
      </c>
      <c r="B37" s="3">
        <v>810</v>
      </c>
      <c r="C37" s="26">
        <f t="shared" si="0"/>
        <v>-4.4247787610619746E-3</v>
      </c>
      <c r="D37" s="3">
        <v>581</v>
      </c>
      <c r="E37" s="26">
        <f t="shared" si="1"/>
        <v>0.12575082348382091</v>
      </c>
      <c r="F37" s="3">
        <v>3910</v>
      </c>
      <c r="G37" s="21">
        <f t="shared" si="2"/>
        <v>1.8759770713913496E-2</v>
      </c>
      <c r="I37" s="3">
        <v>1953.54</v>
      </c>
      <c r="J37" s="21">
        <f t="shared" si="3"/>
        <v>1.5152932373023962E-2</v>
      </c>
      <c r="L37" s="3">
        <v>645.1</v>
      </c>
      <c r="M37" s="21">
        <f t="shared" si="4"/>
        <v>-7.3132183908045947E-2</v>
      </c>
      <c r="N37" s="3">
        <v>329</v>
      </c>
      <c r="O37" s="21">
        <f t="shared" si="5"/>
        <v>-8.3565459610027856E-2</v>
      </c>
    </row>
    <row r="38" spans="1:15">
      <c r="A38" s="2">
        <v>41289</v>
      </c>
      <c r="B38" s="7">
        <v>820</v>
      </c>
      <c r="C38" s="22">
        <f t="shared" si="0"/>
        <v>1.2345679012345678E-2</v>
      </c>
      <c r="D38" s="7">
        <v>662</v>
      </c>
      <c r="E38" s="22">
        <f t="shared" si="1"/>
        <v>0.13941480206540446</v>
      </c>
      <c r="F38" s="7">
        <v>3987.3</v>
      </c>
      <c r="G38" s="22">
        <f t="shared" si="2"/>
        <v>1.9769820971867053E-2</v>
      </c>
      <c r="I38" s="4">
        <v>2051.0100000000002</v>
      </c>
      <c r="J38" s="22">
        <f t="shared" si="3"/>
        <v>4.989403851469653E-2</v>
      </c>
      <c r="L38" s="4">
        <v>645</v>
      </c>
      <c r="M38" s="22">
        <f t="shared" si="4"/>
        <v>-1.5501472639904313E-4</v>
      </c>
      <c r="N38" s="4">
        <v>327</v>
      </c>
      <c r="O38" s="22">
        <f t="shared" si="5"/>
        <v>-6.0790273556231003E-3</v>
      </c>
    </row>
    <row r="39" spans="1:15">
      <c r="A39" s="2">
        <v>41320</v>
      </c>
      <c r="B39" s="7">
        <v>820</v>
      </c>
      <c r="C39" s="22">
        <f t="shared" si="0"/>
        <v>0</v>
      </c>
      <c r="D39" s="7">
        <v>591.6</v>
      </c>
      <c r="E39" s="22">
        <f t="shared" si="1"/>
        <v>-0.1063444108761329</v>
      </c>
      <c r="F39" s="7">
        <v>4000</v>
      </c>
      <c r="G39" s="22">
        <f t="shared" si="2"/>
        <v>3.1851127329269977E-3</v>
      </c>
      <c r="I39" s="4">
        <v>1955.78</v>
      </c>
      <c r="J39" s="22">
        <f t="shared" si="3"/>
        <v>-4.6430782882579916E-2</v>
      </c>
      <c r="L39" s="4">
        <v>619.6</v>
      </c>
      <c r="M39" s="22">
        <f t="shared" si="4"/>
        <v>-3.9379844961240272E-2</v>
      </c>
      <c r="N39" s="4">
        <v>309.10000000000002</v>
      </c>
      <c r="O39" s="22">
        <f t="shared" si="5"/>
        <v>-5.474006116207944E-2</v>
      </c>
    </row>
    <row r="40" spans="1:15">
      <c r="A40" s="2">
        <v>41348</v>
      </c>
      <c r="B40" s="7">
        <v>826</v>
      </c>
      <c r="C40" s="22">
        <f t="shared" si="0"/>
        <v>7.3170731707317077E-3</v>
      </c>
      <c r="D40" s="7">
        <v>611.79999999999995</v>
      </c>
      <c r="E40" s="22">
        <f t="shared" si="1"/>
        <v>3.4144692359702383E-2</v>
      </c>
      <c r="F40" s="7">
        <v>3976.5</v>
      </c>
      <c r="G40" s="22">
        <f t="shared" si="2"/>
        <v>-5.875E-3</v>
      </c>
      <c r="I40" s="4">
        <v>1942.74</v>
      </c>
      <c r="J40" s="22">
        <f t="shared" si="3"/>
        <v>-6.6674165805969809E-3</v>
      </c>
      <c r="L40" s="4">
        <v>586</v>
      </c>
      <c r="M40" s="22">
        <f t="shared" si="4"/>
        <v>-5.4228534538411914E-2</v>
      </c>
      <c r="N40" s="4">
        <v>313</v>
      </c>
      <c r="O40" s="22">
        <f t="shared" si="5"/>
        <v>1.2617275962471617E-2</v>
      </c>
    </row>
    <row r="41" spans="1:15">
      <c r="A41" s="2">
        <v>41379</v>
      </c>
      <c r="B41" s="7">
        <v>853</v>
      </c>
      <c r="C41" s="22">
        <f t="shared" si="0"/>
        <v>3.2687651331719129E-2</v>
      </c>
      <c r="D41" s="7">
        <v>607.20000000000005</v>
      </c>
      <c r="E41" s="22">
        <f t="shared" si="1"/>
        <v>-7.5187969924810551E-3</v>
      </c>
      <c r="F41" s="7">
        <v>3792.2</v>
      </c>
      <c r="G41" s="22">
        <f t="shared" si="2"/>
        <v>-4.6347290330692868E-2</v>
      </c>
      <c r="I41" s="4">
        <v>1883.44</v>
      </c>
      <c r="J41" s="22">
        <f t="shared" si="3"/>
        <v>-3.0523899235100918E-2</v>
      </c>
      <c r="L41" s="4">
        <v>579</v>
      </c>
      <c r="M41" s="22">
        <f t="shared" si="4"/>
        <v>-1.1945392491467578E-2</v>
      </c>
      <c r="N41" s="4">
        <v>287.5</v>
      </c>
      <c r="O41" s="22">
        <f t="shared" si="5"/>
        <v>-8.1469648562300323E-2</v>
      </c>
    </row>
    <row r="42" spans="1:15">
      <c r="A42" s="2">
        <v>41409</v>
      </c>
      <c r="B42" s="7">
        <v>829.9</v>
      </c>
      <c r="C42" s="22">
        <f t="shared" si="0"/>
        <v>-2.708089097303637E-2</v>
      </c>
      <c r="D42" s="7">
        <v>648</v>
      </c>
      <c r="E42" s="22">
        <f t="shared" si="1"/>
        <v>6.7193675889327981E-2</v>
      </c>
      <c r="F42" s="7">
        <v>3800</v>
      </c>
      <c r="G42" s="22">
        <f t="shared" si="2"/>
        <v>2.0568535414799277E-3</v>
      </c>
      <c r="I42" s="4">
        <v>1938.56</v>
      </c>
      <c r="J42" s="22">
        <f t="shared" si="3"/>
        <v>2.9265599116510155E-2</v>
      </c>
      <c r="L42" s="4">
        <v>563</v>
      </c>
      <c r="M42" s="22">
        <f t="shared" si="4"/>
        <v>-2.7633851468048358E-2</v>
      </c>
      <c r="N42" s="4">
        <v>297.60000000000002</v>
      </c>
      <c r="O42" s="22">
        <f t="shared" si="5"/>
        <v>3.5130434782608772E-2</v>
      </c>
    </row>
    <row r="43" spans="1:15">
      <c r="A43" s="2">
        <v>41440</v>
      </c>
      <c r="B43" s="7">
        <v>811</v>
      </c>
      <c r="C43" s="22">
        <f t="shared" si="0"/>
        <v>-2.2773828172068897E-2</v>
      </c>
      <c r="D43" s="7">
        <v>616</v>
      </c>
      <c r="E43" s="22">
        <f t="shared" si="1"/>
        <v>-4.9382716049382713E-2</v>
      </c>
      <c r="F43" s="7">
        <v>3669.1</v>
      </c>
      <c r="G43" s="22">
        <f t="shared" si="2"/>
        <v>-3.4447368421052657E-2</v>
      </c>
      <c r="I43" s="4">
        <v>1851.64</v>
      </c>
      <c r="J43" s="22">
        <f t="shared" si="3"/>
        <v>-4.483740508418612E-2</v>
      </c>
      <c r="L43" s="4">
        <v>516.5</v>
      </c>
      <c r="M43" s="22">
        <f t="shared" si="4"/>
        <v>-8.2593250444049734E-2</v>
      </c>
      <c r="N43" s="4">
        <v>291</v>
      </c>
      <c r="O43" s="22">
        <f t="shared" si="5"/>
        <v>-2.2177419354838784E-2</v>
      </c>
    </row>
    <row r="44" spans="1:15">
      <c r="A44" s="2">
        <v>41470</v>
      </c>
      <c r="B44" s="7">
        <v>800</v>
      </c>
      <c r="C44" s="22">
        <f t="shared" si="0"/>
        <v>-1.3563501849568433E-2</v>
      </c>
      <c r="D44" s="7">
        <v>559.5</v>
      </c>
      <c r="E44" s="22">
        <f t="shared" si="1"/>
        <v>-9.1720779220779217E-2</v>
      </c>
      <c r="F44" s="7">
        <v>3642</v>
      </c>
      <c r="G44" s="22">
        <f t="shared" si="2"/>
        <v>-7.3860074677713633E-3</v>
      </c>
      <c r="I44" s="4">
        <v>1751.3</v>
      </c>
      <c r="J44" s="22">
        <f t="shared" si="3"/>
        <v>-5.4189799313041485E-2</v>
      </c>
      <c r="L44" s="4">
        <v>473.1</v>
      </c>
      <c r="M44" s="22">
        <f t="shared" si="4"/>
        <v>-8.4027105517908957E-2</v>
      </c>
      <c r="N44" s="4">
        <v>264.60000000000002</v>
      </c>
      <c r="O44" s="22">
        <f t="shared" si="5"/>
        <v>-9.072164948453601E-2</v>
      </c>
    </row>
    <row r="45" spans="1:15">
      <c r="A45" s="2">
        <v>41501</v>
      </c>
      <c r="B45" s="7">
        <v>845</v>
      </c>
      <c r="C45" s="22">
        <f t="shared" si="0"/>
        <v>5.6250000000000001E-2</v>
      </c>
      <c r="D45" s="7">
        <v>664.5</v>
      </c>
      <c r="E45" s="22">
        <f t="shared" si="1"/>
        <v>0.1876675603217158</v>
      </c>
      <c r="F45" s="7">
        <v>4225</v>
      </c>
      <c r="G45" s="22">
        <f t="shared" si="2"/>
        <v>0.1600768808347062</v>
      </c>
      <c r="I45" s="4">
        <v>1940.91</v>
      </c>
      <c r="J45" s="22">
        <f t="shared" si="3"/>
        <v>0.10826814366470629</v>
      </c>
      <c r="L45" s="4">
        <v>447</v>
      </c>
      <c r="M45" s="22">
        <f t="shared" si="4"/>
        <v>-5.5168040583386223E-2</v>
      </c>
      <c r="N45" s="4">
        <v>295.89999999999998</v>
      </c>
      <c r="O45" s="22">
        <f t="shared" si="5"/>
        <v>0.11829176114890383</v>
      </c>
    </row>
    <row r="46" spans="1:15">
      <c r="A46" s="2">
        <v>41532</v>
      </c>
      <c r="B46" s="7">
        <v>867.5</v>
      </c>
      <c r="C46" s="22">
        <f t="shared" si="0"/>
        <v>2.6627218934911243E-2</v>
      </c>
      <c r="D46" s="7">
        <v>602.5</v>
      </c>
      <c r="E46" s="22">
        <f t="shared" si="1"/>
        <v>-9.3303235515425131E-2</v>
      </c>
      <c r="F46" s="7">
        <v>4221</v>
      </c>
      <c r="G46" s="22">
        <f t="shared" si="2"/>
        <v>-9.4674556213017751E-4</v>
      </c>
      <c r="I46" s="4">
        <v>1918.74</v>
      </c>
      <c r="J46" s="22">
        <f t="shared" si="3"/>
        <v>-1.1422477085490863E-2</v>
      </c>
      <c r="L46" s="4">
        <v>509</v>
      </c>
      <c r="M46" s="22">
        <f t="shared" si="4"/>
        <v>0.13870246085011187</v>
      </c>
      <c r="N46" s="4">
        <v>306.5</v>
      </c>
      <c r="O46" s="22">
        <f t="shared" si="5"/>
        <v>3.5822913146333298E-2</v>
      </c>
    </row>
    <row r="47" spans="1:15">
      <c r="A47" s="2">
        <v>41562</v>
      </c>
      <c r="B47" s="7">
        <v>920</v>
      </c>
      <c r="C47" s="22">
        <f t="shared" si="0"/>
        <v>6.0518731988472622E-2</v>
      </c>
      <c r="D47" s="7">
        <v>623</v>
      </c>
      <c r="E47" s="22">
        <f t="shared" si="1"/>
        <v>3.4024896265560163E-2</v>
      </c>
      <c r="F47" s="7">
        <v>4383.8999999999996</v>
      </c>
      <c r="G47" s="22">
        <f t="shared" si="2"/>
        <v>3.8592750533048954E-2</v>
      </c>
      <c r="I47" s="4">
        <v>1976.8</v>
      </c>
      <c r="J47" s="22">
        <f t="shared" si="3"/>
        <v>3.0259441091549634E-2</v>
      </c>
      <c r="L47" s="4">
        <v>471</v>
      </c>
      <c r="M47" s="22">
        <f t="shared" si="4"/>
        <v>-7.4656188605108059E-2</v>
      </c>
      <c r="N47" s="4">
        <v>330.7</v>
      </c>
      <c r="O47" s="22">
        <f t="shared" si="5"/>
        <v>7.8955954323001593E-2</v>
      </c>
    </row>
    <row r="48" spans="1:15">
      <c r="A48" s="2">
        <v>41593</v>
      </c>
      <c r="B48" s="7">
        <v>953.1</v>
      </c>
      <c r="C48" s="22">
        <f t="shared" si="0"/>
        <v>3.5978260869565244E-2</v>
      </c>
      <c r="D48" s="7">
        <v>684.9</v>
      </c>
      <c r="E48" s="22">
        <f t="shared" si="1"/>
        <v>9.9357945425361124E-2</v>
      </c>
      <c r="F48" s="7">
        <v>4597.8</v>
      </c>
      <c r="G48" s="22">
        <f t="shared" si="2"/>
        <v>4.8792171354273724E-2</v>
      </c>
      <c r="I48" s="4">
        <v>2053.4699999999998</v>
      </c>
      <c r="J48" s="22">
        <f t="shared" si="3"/>
        <v>3.8784904896802835E-2</v>
      </c>
      <c r="L48" s="4">
        <v>550</v>
      </c>
      <c r="M48" s="22">
        <f t="shared" si="4"/>
        <v>0.16772823779193205</v>
      </c>
      <c r="N48" s="4">
        <v>297.3</v>
      </c>
      <c r="O48" s="22">
        <f t="shared" si="5"/>
        <v>-0.10099788327789531</v>
      </c>
    </row>
    <row r="49" spans="1:15">
      <c r="A49" s="2">
        <v>41623</v>
      </c>
      <c r="B49" s="7">
        <v>960</v>
      </c>
      <c r="C49" s="22">
        <f t="shared" si="0"/>
        <v>7.2395341517154307E-3</v>
      </c>
      <c r="D49" s="7">
        <v>657.6</v>
      </c>
      <c r="E49" s="22">
        <f t="shared" si="1"/>
        <v>-3.9859833552343342E-2</v>
      </c>
      <c r="F49" s="7">
        <v>4250.3</v>
      </c>
      <c r="G49" s="22">
        <f t="shared" si="2"/>
        <v>-7.5579625038061676E-2</v>
      </c>
      <c r="I49" s="4">
        <v>1953.01</v>
      </c>
      <c r="J49" s="22">
        <f t="shared" si="3"/>
        <v>-4.89220684986875E-2</v>
      </c>
      <c r="L49" s="4">
        <v>517</v>
      </c>
      <c r="M49" s="22">
        <f t="shared" si="4"/>
        <v>-0.06</v>
      </c>
      <c r="N49" s="4">
        <v>290.8</v>
      </c>
      <c r="O49" s="22">
        <f t="shared" si="5"/>
        <v>-2.1863437605112682E-2</v>
      </c>
    </row>
    <row r="50" spans="1:15">
      <c r="A50" s="2">
        <v>41654</v>
      </c>
      <c r="B50" s="3">
        <v>1000</v>
      </c>
      <c r="C50" s="26">
        <f t="shared" si="0"/>
        <v>4.1666666666666664E-2</v>
      </c>
      <c r="D50" s="3">
        <v>800</v>
      </c>
      <c r="E50" s="26">
        <f t="shared" si="1"/>
        <v>0.21654501216545008</v>
      </c>
      <c r="F50" s="3">
        <v>4510</v>
      </c>
      <c r="G50" s="21">
        <f t="shared" si="2"/>
        <v>6.110156930099047E-2</v>
      </c>
      <c r="I50" s="3">
        <v>2166.79</v>
      </c>
      <c r="J50" s="21">
        <f t="shared" si="3"/>
        <v>0.10946180511108493</v>
      </c>
      <c r="L50" s="3">
        <v>514.9</v>
      </c>
      <c r="M50" s="21">
        <f t="shared" si="4"/>
        <v>-4.061895551257297E-3</v>
      </c>
      <c r="N50" s="3">
        <v>294</v>
      </c>
      <c r="O50" s="21">
        <f t="shared" si="5"/>
        <v>1.1004126547455256E-2</v>
      </c>
    </row>
    <row r="51" spans="1:15">
      <c r="A51" s="2">
        <v>41685</v>
      </c>
      <c r="B51" s="3">
        <v>980.1</v>
      </c>
      <c r="C51" s="26">
        <f t="shared" si="0"/>
        <v>-1.9899999999999977E-2</v>
      </c>
      <c r="D51" s="3">
        <v>772</v>
      </c>
      <c r="E51" s="26">
        <f t="shared" si="1"/>
        <v>-3.5000000000000003E-2</v>
      </c>
      <c r="F51" s="3">
        <v>4680</v>
      </c>
      <c r="G51" s="21">
        <f t="shared" si="2"/>
        <v>3.7694013303769404E-2</v>
      </c>
      <c r="I51" s="3">
        <v>2147.52</v>
      </c>
      <c r="J51" s="21">
        <f t="shared" si="3"/>
        <v>-8.8933399175739145E-3</v>
      </c>
      <c r="L51" s="3">
        <v>538.5</v>
      </c>
      <c r="M51" s="21">
        <f t="shared" si="4"/>
        <v>4.5834142551951881E-2</v>
      </c>
      <c r="N51" s="3">
        <v>298.10000000000002</v>
      </c>
      <c r="O51" s="21">
        <f t="shared" si="5"/>
        <v>1.3945578231292595E-2</v>
      </c>
    </row>
    <row r="52" spans="1:15">
      <c r="A52" s="2">
        <v>41713</v>
      </c>
      <c r="B52" s="3">
        <v>1001.9</v>
      </c>
      <c r="C52" s="26">
        <f t="shared" si="0"/>
        <v>2.2242628303234317E-2</v>
      </c>
      <c r="D52" s="3">
        <v>633.6</v>
      </c>
      <c r="E52" s="26">
        <f t="shared" si="1"/>
        <v>-0.1792746113989637</v>
      </c>
      <c r="F52" s="3">
        <v>4451</v>
      </c>
      <c r="G52" s="21">
        <f t="shared" si="2"/>
        <v>-4.8931623931623931E-2</v>
      </c>
      <c r="I52" s="3">
        <v>1941.72</v>
      </c>
      <c r="J52" s="21">
        <f t="shared" si="3"/>
        <v>-9.5831470719713888E-2</v>
      </c>
      <c r="L52" s="3">
        <v>522.9</v>
      </c>
      <c r="M52" s="21">
        <f t="shared" si="4"/>
        <v>-2.8969359331476364E-2</v>
      </c>
      <c r="N52" s="3">
        <v>295.5</v>
      </c>
      <c r="O52" s="21">
        <f t="shared" si="5"/>
        <v>-8.7219054008722662E-3</v>
      </c>
    </row>
    <row r="53" spans="1:15">
      <c r="A53" s="2">
        <v>41744</v>
      </c>
      <c r="B53" s="3">
        <v>1059.9000000000001</v>
      </c>
      <c r="C53" s="26">
        <f t="shared" si="0"/>
        <v>5.7890008982932541E-2</v>
      </c>
      <c r="D53" s="3">
        <v>665.2</v>
      </c>
      <c r="E53" s="26">
        <f t="shared" si="1"/>
        <v>4.987373737373741E-2</v>
      </c>
      <c r="F53" s="3">
        <v>4785.3</v>
      </c>
      <c r="G53" s="21">
        <f t="shared" si="2"/>
        <v>7.5106717591552505E-2</v>
      </c>
      <c r="I53" s="3">
        <v>1983.57</v>
      </c>
      <c r="J53" s="21">
        <f t="shared" si="3"/>
        <v>2.155305605339591E-2</v>
      </c>
      <c r="L53" s="3">
        <v>562</v>
      </c>
      <c r="M53" s="21">
        <f t="shared" si="4"/>
        <v>7.4775291642761574E-2</v>
      </c>
      <c r="N53" s="3">
        <v>299</v>
      </c>
      <c r="O53" s="21">
        <f t="shared" si="5"/>
        <v>1.1844331641285956E-2</v>
      </c>
    </row>
    <row r="54" spans="1:15">
      <c r="A54" s="2">
        <v>41774</v>
      </c>
      <c r="B54" s="3">
        <v>1005.1</v>
      </c>
      <c r="C54" s="26">
        <f t="shared" si="0"/>
        <v>-5.1702990848193284E-2</v>
      </c>
      <c r="D54" s="3">
        <v>629.20000000000005</v>
      </c>
      <c r="E54" s="26">
        <f t="shared" si="1"/>
        <v>-5.4119061936259767E-2</v>
      </c>
      <c r="F54" s="3">
        <v>4415.2</v>
      </c>
      <c r="G54" s="21">
        <f t="shared" si="2"/>
        <v>-7.7341023551292576E-2</v>
      </c>
      <c r="I54" s="3">
        <v>1940.29</v>
      </c>
      <c r="J54" s="21">
        <f t="shared" si="3"/>
        <v>-2.1819245098484034E-2</v>
      </c>
      <c r="L54" s="3">
        <v>568</v>
      </c>
      <c r="M54" s="21">
        <f t="shared" si="4"/>
        <v>1.0676156583629894E-2</v>
      </c>
      <c r="N54" s="3">
        <v>299.10000000000002</v>
      </c>
      <c r="O54" s="21">
        <f t="shared" si="5"/>
        <v>3.344481605351931E-4</v>
      </c>
    </row>
    <row r="55" spans="1:15">
      <c r="A55" s="2">
        <v>41805</v>
      </c>
      <c r="B55" s="3">
        <v>1070</v>
      </c>
      <c r="C55" s="26">
        <f t="shared" si="0"/>
        <v>6.4570689483633439E-2</v>
      </c>
      <c r="D55" s="3">
        <v>714</v>
      </c>
      <c r="E55" s="26">
        <f t="shared" si="1"/>
        <v>0.13477431659249833</v>
      </c>
      <c r="F55" s="3">
        <v>4720.1000000000004</v>
      </c>
      <c r="G55" s="21">
        <f t="shared" si="2"/>
        <v>6.9056894364921309E-2</v>
      </c>
      <c r="I55" s="3">
        <v>2056.39</v>
      </c>
      <c r="J55" s="21">
        <f t="shared" si="3"/>
        <v>5.9836416205824854E-2</v>
      </c>
      <c r="L55" s="3">
        <v>603</v>
      </c>
      <c r="M55" s="21">
        <f t="shared" si="4"/>
        <v>6.1619718309859156E-2</v>
      </c>
      <c r="N55" s="3">
        <v>292</v>
      </c>
      <c r="O55" s="21">
        <f t="shared" si="5"/>
        <v>-2.3737880307589509E-2</v>
      </c>
    </row>
    <row r="56" spans="1:15">
      <c r="A56" s="2">
        <v>41835</v>
      </c>
      <c r="B56" s="3">
        <v>1188</v>
      </c>
      <c r="C56" s="26">
        <f t="shared" si="0"/>
        <v>0.1102803738317757</v>
      </c>
      <c r="D56" s="3">
        <v>512.9</v>
      </c>
      <c r="E56" s="26">
        <f t="shared" si="1"/>
        <v>-0.28165266106442582</v>
      </c>
      <c r="F56" s="3">
        <v>4551</v>
      </c>
      <c r="G56" s="21">
        <f t="shared" si="2"/>
        <v>-3.5825512171352374E-2</v>
      </c>
      <c r="I56" s="3">
        <v>1790.46</v>
      </c>
      <c r="J56" s="21">
        <f t="shared" si="3"/>
        <v>-0.12931885488647574</v>
      </c>
      <c r="L56" s="3">
        <v>584.20000000000005</v>
      </c>
      <c r="M56" s="21">
        <f t="shared" si="4"/>
        <v>-3.117744610281916E-2</v>
      </c>
      <c r="N56" s="3">
        <v>279.5</v>
      </c>
      <c r="O56" s="21">
        <f t="shared" si="5"/>
        <v>-4.2808219178082189E-2</v>
      </c>
    </row>
    <row r="57" spans="1:15">
      <c r="A57" s="2">
        <v>41866</v>
      </c>
      <c r="B57" s="3">
        <v>1135</v>
      </c>
      <c r="C57" s="26">
        <f t="shared" si="0"/>
        <v>-4.4612794612794611E-2</v>
      </c>
      <c r="D57" s="3">
        <v>534.4</v>
      </c>
      <c r="E57" s="26">
        <f t="shared" si="1"/>
        <v>4.1918502632092028E-2</v>
      </c>
      <c r="F57" s="3">
        <v>4890</v>
      </c>
      <c r="G57" s="21">
        <f t="shared" si="2"/>
        <v>7.4489123269611074E-2</v>
      </c>
      <c r="I57" s="3">
        <v>1856.19</v>
      </c>
      <c r="J57" s="21">
        <f t="shared" si="3"/>
        <v>3.671123621862539E-2</v>
      </c>
      <c r="L57" s="3">
        <v>606.4</v>
      </c>
      <c r="M57" s="21">
        <f t="shared" si="4"/>
        <v>3.8000684697021447E-2</v>
      </c>
      <c r="N57" s="3">
        <v>295.7</v>
      </c>
      <c r="O57" s="21">
        <f t="shared" si="5"/>
        <v>5.7960644007155594E-2</v>
      </c>
    </row>
    <row r="58" spans="1:15">
      <c r="A58" s="2">
        <v>41897</v>
      </c>
      <c r="B58" s="3">
        <v>1175</v>
      </c>
      <c r="C58" s="26">
        <f t="shared" si="0"/>
        <v>3.5242290748898682E-2</v>
      </c>
      <c r="D58" s="3">
        <v>538</v>
      </c>
      <c r="E58" s="26">
        <f t="shared" si="1"/>
        <v>6.7365269461078271E-3</v>
      </c>
      <c r="F58" s="3">
        <v>5010</v>
      </c>
      <c r="G58" s="21">
        <f t="shared" si="2"/>
        <v>2.4539877300613498E-2</v>
      </c>
      <c r="I58" s="3">
        <v>1885.51</v>
      </c>
      <c r="J58" s="21">
        <f t="shared" si="3"/>
        <v>1.5795796766494775E-2</v>
      </c>
      <c r="L58" s="3">
        <v>634</v>
      </c>
      <c r="M58" s="21">
        <f t="shared" si="4"/>
        <v>4.5514511873350962E-2</v>
      </c>
      <c r="N58" s="3">
        <v>295</v>
      </c>
      <c r="O58" s="21">
        <f t="shared" si="5"/>
        <v>-2.3672641190395287E-3</v>
      </c>
    </row>
    <row r="59" spans="1:15">
      <c r="A59" s="2">
        <v>41927</v>
      </c>
      <c r="B59" s="3">
        <v>1165</v>
      </c>
      <c r="C59" s="26">
        <f t="shared" si="0"/>
        <v>-8.5106382978723406E-3</v>
      </c>
      <c r="D59" s="3">
        <v>475</v>
      </c>
      <c r="E59" s="26">
        <f t="shared" si="1"/>
        <v>-0.1171003717472119</v>
      </c>
      <c r="F59" s="3">
        <v>4672.7</v>
      </c>
      <c r="G59" s="21">
        <f t="shared" si="2"/>
        <v>-6.7325349301397247E-2</v>
      </c>
      <c r="I59" s="3">
        <v>1725.6</v>
      </c>
      <c r="J59" s="21">
        <f t="shared" si="3"/>
        <v>-8.4809945319833935E-2</v>
      </c>
      <c r="L59" s="3">
        <v>587.9</v>
      </c>
      <c r="M59" s="21">
        <f t="shared" si="4"/>
        <v>-7.2712933753943249E-2</v>
      </c>
      <c r="N59" s="3">
        <v>272</v>
      </c>
      <c r="O59" s="21">
        <f t="shared" si="5"/>
        <v>-7.796610169491526E-2</v>
      </c>
    </row>
    <row r="60" spans="1:15">
      <c r="A60" s="2">
        <v>41958</v>
      </c>
      <c r="B60" s="3">
        <v>1285.9000000000001</v>
      </c>
      <c r="C60" s="26">
        <f t="shared" si="0"/>
        <v>0.10377682403433484</v>
      </c>
      <c r="D60" s="3">
        <v>550</v>
      </c>
      <c r="E60" s="26">
        <f t="shared" si="1"/>
        <v>0.15789473684210525</v>
      </c>
      <c r="F60" s="3">
        <v>4835</v>
      </c>
      <c r="G60" s="21">
        <f t="shared" si="2"/>
        <v>3.4733665760695143E-2</v>
      </c>
      <c r="I60" s="3">
        <v>1806.03</v>
      </c>
      <c r="J60" s="21">
        <f t="shared" si="3"/>
        <v>4.6609874826147465E-2</v>
      </c>
      <c r="L60" s="3">
        <v>597</v>
      </c>
      <c r="M60" s="21">
        <f t="shared" si="4"/>
        <v>1.5478822929069609E-2</v>
      </c>
      <c r="N60" s="3">
        <v>208.5</v>
      </c>
      <c r="O60" s="21">
        <f t="shared" si="5"/>
        <v>-0.23345588235294118</v>
      </c>
    </row>
    <row r="61" spans="1:15">
      <c r="A61" s="2">
        <v>41988</v>
      </c>
      <c r="B61" s="3">
        <v>1258</v>
      </c>
      <c r="C61" s="26">
        <f t="shared" si="0"/>
        <v>-2.1696866008243321E-2</v>
      </c>
      <c r="D61" s="3">
        <v>533.5</v>
      </c>
      <c r="E61" s="26">
        <f t="shared" si="1"/>
        <v>-0.03</v>
      </c>
      <c r="F61" s="3">
        <v>4880</v>
      </c>
      <c r="G61" s="21">
        <f t="shared" si="2"/>
        <v>9.3071354705274046E-3</v>
      </c>
      <c r="I61" s="3">
        <v>1834.42</v>
      </c>
      <c r="J61" s="21">
        <f t="shared" si="3"/>
        <v>1.5719561690558905E-2</v>
      </c>
      <c r="L61" s="3">
        <v>600</v>
      </c>
      <c r="M61" s="21">
        <f t="shared" si="4"/>
        <v>5.0251256281407036E-3</v>
      </c>
      <c r="N61" s="3">
        <v>251.5</v>
      </c>
      <c r="O61" s="21">
        <f t="shared" si="5"/>
        <v>0.20623501199040767</v>
      </c>
    </row>
    <row r="62" spans="1:15">
      <c r="A62" s="2">
        <v>42019</v>
      </c>
      <c r="B62" s="4">
        <v>1300</v>
      </c>
      <c r="C62" s="22">
        <f t="shared" si="0"/>
        <v>3.3386327503974564E-2</v>
      </c>
      <c r="D62" s="4">
        <v>540</v>
      </c>
      <c r="E62" s="22">
        <f t="shared" si="1"/>
        <v>1.2183692596063731E-2</v>
      </c>
      <c r="F62" s="4">
        <v>4770</v>
      </c>
      <c r="G62" s="22">
        <f t="shared" si="2"/>
        <v>-2.2540983606557378E-2</v>
      </c>
      <c r="I62" s="4">
        <v>1830.19</v>
      </c>
      <c r="J62" s="22">
        <f t="shared" si="3"/>
        <v>-2.3059059539255011E-3</v>
      </c>
      <c r="L62" s="4">
        <v>587</v>
      </c>
      <c r="M62" s="22">
        <f t="shared" si="4"/>
        <v>-2.1666666666666667E-2</v>
      </c>
      <c r="N62" s="4">
        <v>227.5</v>
      </c>
      <c r="O62" s="22">
        <f t="shared" si="5"/>
        <v>-9.5427435387673953E-2</v>
      </c>
    </row>
    <row r="63" spans="1:15">
      <c r="A63" s="2">
        <v>42050</v>
      </c>
      <c r="B63" s="4">
        <v>1301</v>
      </c>
      <c r="C63" s="22">
        <f t="shared" si="0"/>
        <v>7.6923076923076923E-4</v>
      </c>
      <c r="D63" s="4">
        <v>635.20000000000005</v>
      </c>
      <c r="E63" s="22">
        <f t="shared" si="1"/>
        <v>0.17629629629629637</v>
      </c>
      <c r="F63" s="4">
        <v>5550.5</v>
      </c>
      <c r="G63" s="22">
        <f t="shared" si="2"/>
        <v>0.16362683438155137</v>
      </c>
      <c r="I63" s="4">
        <v>2019.33</v>
      </c>
      <c r="J63" s="22">
        <f t="shared" si="3"/>
        <v>0.10334446150399677</v>
      </c>
      <c r="L63" s="4">
        <v>592.70000000000005</v>
      </c>
      <c r="M63" s="22">
        <f t="shared" si="4"/>
        <v>9.7103918228280163E-3</v>
      </c>
      <c r="N63" s="4">
        <v>221.1</v>
      </c>
      <c r="O63" s="22">
        <f t="shared" si="5"/>
        <v>-2.8131868131868156E-2</v>
      </c>
    </row>
    <row r="64" spans="1:15">
      <c r="A64" s="2">
        <v>42078</v>
      </c>
      <c r="B64" s="4">
        <v>1399.9</v>
      </c>
      <c r="C64" s="22">
        <f t="shared" si="0"/>
        <v>7.6018447348193768E-2</v>
      </c>
      <c r="D64" s="4">
        <v>636.5</v>
      </c>
      <c r="E64" s="22">
        <f t="shared" si="1"/>
        <v>2.0465994962215908E-3</v>
      </c>
      <c r="F64" s="4">
        <v>5562</v>
      </c>
      <c r="G64" s="22">
        <f t="shared" si="2"/>
        <v>2.0718854157283128E-3</v>
      </c>
      <c r="I64" s="4">
        <v>2036.29</v>
      </c>
      <c r="J64" s="22">
        <f t="shared" si="3"/>
        <v>8.3988253529636257E-3</v>
      </c>
      <c r="L64" s="4">
        <v>612.4</v>
      </c>
      <c r="M64" s="22">
        <f t="shared" si="4"/>
        <v>3.3237725662223605E-2</v>
      </c>
      <c r="N64" s="4">
        <v>206</v>
      </c>
      <c r="O64" s="22">
        <f t="shared" si="5"/>
        <v>-6.8294889190411559E-2</v>
      </c>
    </row>
    <row r="65" spans="1:15">
      <c r="A65" s="2">
        <v>42109</v>
      </c>
      <c r="B65" s="4">
        <v>1491.9</v>
      </c>
      <c r="C65" s="22">
        <f t="shared" si="0"/>
        <v>6.5718979927137655E-2</v>
      </c>
      <c r="D65" s="4">
        <v>666</v>
      </c>
      <c r="E65" s="22">
        <f t="shared" si="1"/>
        <v>4.6347211311861744E-2</v>
      </c>
      <c r="F65" s="4">
        <v>5588</v>
      </c>
      <c r="G65" s="22">
        <f t="shared" si="2"/>
        <v>4.6745774901114706E-3</v>
      </c>
      <c r="I65" s="4">
        <v>2110.1</v>
      </c>
      <c r="J65" s="22">
        <f t="shared" si="3"/>
        <v>3.6247292870858247E-2</v>
      </c>
      <c r="L65" s="4">
        <v>657.2</v>
      </c>
      <c r="M65" s="22">
        <f t="shared" si="4"/>
        <v>7.3154800783801557E-2</v>
      </c>
      <c r="N65" s="4">
        <v>217.1</v>
      </c>
      <c r="O65" s="22">
        <f t="shared" si="5"/>
        <v>5.3883495145631038E-2</v>
      </c>
    </row>
    <row r="66" spans="1:15">
      <c r="A66" s="2">
        <v>42139</v>
      </c>
      <c r="B66" s="4">
        <v>1399</v>
      </c>
      <c r="C66" s="22">
        <f t="shared" si="0"/>
        <v>-6.2269589114551972E-2</v>
      </c>
      <c r="D66" s="4">
        <v>736</v>
      </c>
      <c r="E66" s="22">
        <f t="shared" si="1"/>
        <v>0.10510510510510511</v>
      </c>
      <c r="F66" s="4">
        <v>5245</v>
      </c>
      <c r="G66" s="22">
        <f t="shared" si="2"/>
        <v>-6.1381531853972798E-2</v>
      </c>
      <c r="I66" s="4">
        <v>2105.71</v>
      </c>
      <c r="J66" s="22">
        <f t="shared" si="3"/>
        <v>-2.0804701198994706E-3</v>
      </c>
      <c r="L66" s="4">
        <v>636.6</v>
      </c>
      <c r="M66" s="22">
        <f t="shared" si="4"/>
        <v>-3.1345100426049939E-2</v>
      </c>
      <c r="N66" s="4">
        <v>181.9</v>
      </c>
      <c r="O66" s="22">
        <f t="shared" si="5"/>
        <v>-0.16213726393367106</v>
      </c>
    </row>
    <row r="67" spans="1:15">
      <c r="A67" s="2">
        <v>42170</v>
      </c>
      <c r="B67" s="4">
        <v>1399</v>
      </c>
      <c r="C67" s="22">
        <f t="shared" si="0"/>
        <v>0</v>
      </c>
      <c r="D67" s="4">
        <v>683.8</v>
      </c>
      <c r="E67" s="22">
        <f t="shared" si="1"/>
        <v>-7.0923913043478323E-2</v>
      </c>
      <c r="F67" s="4">
        <v>5002.5</v>
      </c>
      <c r="G67" s="22">
        <f t="shared" si="2"/>
        <v>-4.6234509056244044E-2</v>
      </c>
      <c r="I67" s="4">
        <v>1930.78</v>
      </c>
      <c r="J67" s="22">
        <f t="shared" si="3"/>
        <v>-8.3074117518556714E-2</v>
      </c>
      <c r="L67" s="4">
        <v>616</v>
      </c>
      <c r="M67" s="22">
        <f t="shared" si="4"/>
        <v>-3.235940936223692E-2</v>
      </c>
      <c r="N67" s="4">
        <v>92.8</v>
      </c>
      <c r="O67" s="22">
        <f t="shared" si="5"/>
        <v>-0.48982957669048932</v>
      </c>
    </row>
    <row r="68" spans="1:15">
      <c r="A68" s="2">
        <v>42200</v>
      </c>
      <c r="B68" s="4">
        <v>1423</v>
      </c>
      <c r="C68" s="22">
        <f t="shared" ref="C68:C73" si="6">(B68-B67)/B67</f>
        <v>1.7155110793423873E-2</v>
      </c>
      <c r="D68" s="4">
        <v>737.3</v>
      </c>
      <c r="E68" s="22">
        <f t="shared" ref="E68:E73" si="7">(D68-D67)/D67</f>
        <v>7.8239251243053531E-2</v>
      </c>
      <c r="F68" s="4">
        <v>5401.1</v>
      </c>
      <c r="G68" s="22">
        <f t="shared" ref="G68:G73" si="8">(F68-F67)/F67</f>
        <v>7.9680159920040058E-2</v>
      </c>
      <c r="I68" s="4">
        <v>2031.15</v>
      </c>
      <c r="J68" s="22">
        <f t="shared" ref="J68:J73" si="9">(I68-I67)/I67</f>
        <v>5.19841721998364E-2</v>
      </c>
      <c r="L68" s="4">
        <v>584.4</v>
      </c>
      <c r="M68" s="22">
        <f t="shared" ref="M68:M73" si="10">(L68-L67)/L67</f>
        <v>-5.1298701298701337E-2</v>
      </c>
      <c r="N68" s="4">
        <v>105</v>
      </c>
      <c r="O68" s="22">
        <f t="shared" ref="O68:O73" si="11">(N68-N67)/N67</f>
        <v>0.13146551724137934</v>
      </c>
    </row>
    <row r="69" spans="1:15">
      <c r="A69" s="2">
        <v>42231</v>
      </c>
      <c r="B69" s="4">
        <v>1433</v>
      </c>
      <c r="C69" s="22">
        <f t="shared" si="6"/>
        <v>7.0274068868587487E-3</v>
      </c>
      <c r="D69" s="4">
        <v>760.1</v>
      </c>
      <c r="E69" s="22">
        <f t="shared" si="7"/>
        <v>3.0923640309236496E-2</v>
      </c>
      <c r="F69" s="4">
        <v>5497.8</v>
      </c>
      <c r="G69" s="22">
        <f t="shared" si="8"/>
        <v>1.7903760345114848E-2</v>
      </c>
      <c r="I69" s="4">
        <v>2107.0300000000002</v>
      </c>
      <c r="J69" s="22">
        <f t="shared" si="9"/>
        <v>3.7358146862614829E-2</v>
      </c>
      <c r="L69" s="4">
        <v>573</v>
      </c>
      <c r="M69" s="22">
        <f t="shared" si="10"/>
        <v>-1.9507186858316185E-2</v>
      </c>
      <c r="N69" s="4">
        <v>159.80000000000001</v>
      </c>
      <c r="O69" s="22">
        <f t="shared" si="11"/>
        <v>0.52190476190476198</v>
      </c>
    </row>
    <row r="70" spans="1:15">
      <c r="A70" s="2">
        <v>42262</v>
      </c>
      <c r="B70" s="4">
        <v>1444</v>
      </c>
      <c r="C70" s="22">
        <f t="shared" si="6"/>
        <v>7.6762037683182132E-3</v>
      </c>
      <c r="D70" s="4">
        <v>715.3</v>
      </c>
      <c r="E70" s="22">
        <f t="shared" si="7"/>
        <v>-5.8939613208788405E-2</v>
      </c>
      <c r="F70" s="4">
        <v>5522</v>
      </c>
      <c r="G70" s="22">
        <f t="shared" si="8"/>
        <v>4.4017607042816792E-3</v>
      </c>
      <c r="I70" s="4">
        <v>2072.41</v>
      </c>
      <c r="J70" s="22">
        <f t="shared" si="9"/>
        <v>-1.6430710526191057E-2</v>
      </c>
      <c r="L70" s="4">
        <v>524</v>
      </c>
      <c r="M70" s="22">
        <f t="shared" si="10"/>
        <v>-8.5514834205933685E-2</v>
      </c>
      <c r="N70" s="4">
        <v>225.9</v>
      </c>
      <c r="O70" s="22">
        <f t="shared" si="11"/>
        <v>0.41364205256570707</v>
      </c>
    </row>
    <row r="71" spans="1:15">
      <c r="A71" s="2">
        <v>42292</v>
      </c>
      <c r="B71" s="4">
        <v>1439.9</v>
      </c>
      <c r="C71" s="22">
        <f t="shared" si="6"/>
        <v>-2.8393351800553388E-3</v>
      </c>
      <c r="D71" s="4">
        <v>703.9</v>
      </c>
      <c r="E71" s="22">
        <f t="shared" si="7"/>
        <v>-1.5937368936110693E-2</v>
      </c>
      <c r="F71" s="4">
        <v>5195</v>
      </c>
      <c r="G71" s="22">
        <f t="shared" si="8"/>
        <v>-5.9217674755523364E-2</v>
      </c>
      <c r="I71" s="4">
        <v>1996.48</v>
      </c>
      <c r="J71" s="22">
        <f t="shared" si="9"/>
        <v>-3.6638502998923884E-2</v>
      </c>
      <c r="L71" s="4">
        <v>486.2</v>
      </c>
      <c r="M71" s="22">
        <f t="shared" si="10"/>
        <v>-7.2137404580152692E-2</v>
      </c>
      <c r="N71" s="4">
        <v>231.4</v>
      </c>
      <c r="O71" s="22">
        <f t="shared" si="11"/>
        <v>2.434705621956618E-2</v>
      </c>
    </row>
    <row r="72" spans="1:15">
      <c r="A72" s="2">
        <v>42323</v>
      </c>
      <c r="B72" s="4">
        <v>1440</v>
      </c>
      <c r="C72" s="22">
        <f t="shared" si="6"/>
        <v>6.944926731016671E-5</v>
      </c>
      <c r="D72" s="4">
        <v>757.3</v>
      </c>
      <c r="E72" s="22">
        <f t="shared" si="7"/>
        <v>7.5863048728512544E-2</v>
      </c>
      <c r="F72" s="4">
        <v>5019</v>
      </c>
      <c r="G72" s="22">
        <f t="shared" si="8"/>
        <v>-3.3878729547641963E-2</v>
      </c>
      <c r="I72" s="4">
        <v>2068.35</v>
      </c>
      <c r="J72" s="22">
        <f t="shared" si="9"/>
        <v>3.5998357108510924E-2</v>
      </c>
      <c r="L72" s="4">
        <v>477.9</v>
      </c>
      <c r="M72" s="22">
        <f t="shared" si="10"/>
        <v>-1.7071164129987684E-2</v>
      </c>
      <c r="N72" s="4">
        <v>248.3</v>
      </c>
      <c r="O72" s="22">
        <f t="shared" si="11"/>
        <v>7.3033707865168565E-2</v>
      </c>
    </row>
    <row r="73" spans="1:15">
      <c r="A73" s="2">
        <v>42353</v>
      </c>
      <c r="B73" s="4">
        <v>1478.8</v>
      </c>
      <c r="C73" s="22">
        <f t="shared" si="6"/>
        <v>2.6944444444444413E-2</v>
      </c>
      <c r="D73" s="4">
        <v>752</v>
      </c>
      <c r="E73" s="22">
        <f t="shared" si="7"/>
        <v>-6.9985474712794859E-3</v>
      </c>
      <c r="F73" s="4">
        <v>4759</v>
      </c>
      <c r="G73" s="22">
        <f t="shared" si="8"/>
        <v>-5.1803148037457662E-2</v>
      </c>
      <c r="I73" s="4">
        <v>2014.24</v>
      </c>
      <c r="J73" s="22">
        <f t="shared" si="9"/>
        <v>-2.6160949549157493E-2</v>
      </c>
      <c r="L73" s="4">
        <v>427</v>
      </c>
      <c r="M73" s="22">
        <f t="shared" si="10"/>
        <v>-0.10650763758108386</v>
      </c>
      <c r="N73" s="4">
        <v>251</v>
      </c>
      <c r="O73" s="22">
        <f t="shared" si="11"/>
        <v>1.087394281111554E-2</v>
      </c>
    </row>
    <row r="74" spans="1:15">
      <c r="B74" t="s">
        <v>6</v>
      </c>
      <c r="C74" s="23">
        <f>AVERAGE(C3:C73)</f>
        <v>8.4357615894562633E-3</v>
      </c>
      <c r="D74" s="9"/>
      <c r="E74" s="27">
        <f>AVERAGE(E3:E73)</f>
        <v>5.8895534081192117E-3</v>
      </c>
      <c r="G74" s="23">
        <f>AVERAGE(G3:G73)</f>
        <v>5.1875976105229876E-3</v>
      </c>
      <c r="J74" s="23">
        <f>AVERAGE(J3:J73)</f>
        <v>-1.501649731191047E-3</v>
      </c>
      <c r="M74" s="23">
        <f>AVERAGE(M3:M73)</f>
        <v>-9.1688818388133784E-3</v>
      </c>
      <c r="O74" s="18">
        <f>AVERAGE(O3:O73)</f>
        <v>-5.1822943748998124E-4</v>
      </c>
    </row>
    <row r="75" spans="1:15">
      <c r="B75" t="s">
        <v>7</v>
      </c>
      <c r="C75" s="23">
        <f>STDEV(C3:C73)</f>
        <v>4.2237966172458785E-2</v>
      </c>
      <c r="D75" s="9"/>
      <c r="E75" s="27">
        <f>STDEV(E3:E73)</f>
        <v>0.11683924127904796</v>
      </c>
      <c r="G75" s="23">
        <f>STDEV(G3:G73)</f>
        <v>6.6271535120422706E-2</v>
      </c>
      <c r="J75" s="25">
        <f>STDEV(J3:J73)</f>
        <v>5.3356510689649604E-2</v>
      </c>
      <c r="M75" s="24">
        <f>STDEV(M3:M73)</f>
        <v>5.4995318551589081E-2</v>
      </c>
      <c r="O75" s="19">
        <f>STDEV(O3:O73)</f>
        <v>0.11862887038921935</v>
      </c>
    </row>
    <row r="79" spans="1:15" ht="15.75" thickBot="1">
      <c r="B79" s="33"/>
      <c r="C79" s="34" t="s">
        <v>0</v>
      </c>
      <c r="D79" s="33" t="s">
        <v>1</v>
      </c>
      <c r="E79" s="35" t="s">
        <v>2</v>
      </c>
      <c r="F79" s="33" t="s">
        <v>4</v>
      </c>
      <c r="G79" s="34" t="s">
        <v>8</v>
      </c>
      <c r="H79" s="33" t="s">
        <v>9</v>
      </c>
    </row>
    <row r="80" spans="1:15" ht="15.75" thickTop="1">
      <c r="B80" s="29" t="s">
        <v>10</v>
      </c>
      <c r="C80" s="30">
        <f>AVERAGE(C3:C73)</f>
        <v>8.4357615894562633E-3</v>
      </c>
      <c r="D80" s="31">
        <f>AVERAGE(E3:E73)</f>
        <v>5.8895534081192117E-3</v>
      </c>
      <c r="E80" s="30">
        <f>AVERAGE(G3:G73)</f>
        <v>5.1875976105229876E-3</v>
      </c>
      <c r="F80" s="30">
        <f>AVERAGE(J3:J73)</f>
        <v>-1.501649731191047E-3</v>
      </c>
      <c r="G80" s="30">
        <f>AVERAGE(M3:M73)</f>
        <v>-9.1688818388133784E-3</v>
      </c>
      <c r="H80" s="32">
        <f>AVERAGE(O3:O73)</f>
        <v>-5.1822943748998124E-4</v>
      </c>
    </row>
    <row r="81" spans="1:11">
      <c r="B81" s="4" t="s">
        <v>7</v>
      </c>
      <c r="C81" s="21">
        <f>STDEV(C3:C73)</f>
        <v>4.2237966172458785E-2</v>
      </c>
      <c r="D81" s="26">
        <f>STDEV(E3:E73)</f>
        <v>0.11683924127904796</v>
      </c>
      <c r="E81" s="21">
        <f>STDEV(G3:G73)</f>
        <v>6.6271535120422706E-2</v>
      </c>
      <c r="F81" s="20">
        <f>STDEV(J3:J73)</f>
        <v>5.3356510689649604E-2</v>
      </c>
      <c r="G81" s="28">
        <f>STDEV(M3:M73)</f>
        <v>5.4995318551589081E-2</v>
      </c>
      <c r="H81" s="21">
        <f>STDEV(O3:O73)</f>
        <v>0.11862887038921935</v>
      </c>
    </row>
    <row r="83" spans="1:11">
      <c r="B83" s="43"/>
      <c r="C83" s="43"/>
      <c r="E83" s="43"/>
      <c r="F83" s="43"/>
      <c r="G83" s="44"/>
      <c r="H83" s="43"/>
      <c r="I83" s="43"/>
      <c r="J83" s="42"/>
      <c r="K83" s="42"/>
    </row>
    <row r="84" spans="1:11">
      <c r="B84" s="38"/>
      <c r="C84" s="39"/>
      <c r="E84" s="38"/>
      <c r="F84" s="40"/>
      <c r="G84" s="44"/>
      <c r="H84" s="42"/>
      <c r="I84" s="42"/>
      <c r="J84" s="42"/>
      <c r="K84" s="42"/>
    </row>
    <row r="85" spans="1:11">
      <c r="B85" s="38"/>
      <c r="C85" s="39"/>
      <c r="E85" s="38"/>
      <c r="F85" s="40"/>
      <c r="G85" s="44"/>
      <c r="H85" s="42"/>
      <c r="I85" s="42"/>
      <c r="J85" s="42"/>
      <c r="K85" s="42"/>
    </row>
    <row r="86" spans="1:11">
      <c r="B86" s="38"/>
      <c r="C86" s="39"/>
      <c r="E86" s="38"/>
      <c r="F86" s="40"/>
      <c r="G86" s="44"/>
      <c r="H86" s="42"/>
      <c r="I86" s="42"/>
      <c r="J86" s="42"/>
      <c r="K86" s="42"/>
    </row>
    <row r="87" spans="1:11">
      <c r="B87" s="38"/>
      <c r="C87" s="39"/>
      <c r="E87" s="38"/>
      <c r="F87" s="40"/>
      <c r="G87" s="44"/>
      <c r="H87" s="42"/>
      <c r="I87" s="42"/>
      <c r="J87" s="42"/>
      <c r="K87" s="42"/>
    </row>
    <row r="88" spans="1:11">
      <c r="B88" s="38"/>
      <c r="C88" s="39"/>
      <c r="E88" s="38"/>
      <c r="F88" s="40"/>
      <c r="G88" s="44"/>
      <c r="H88" s="42"/>
      <c r="I88" s="42"/>
      <c r="J88" s="42"/>
      <c r="K88" s="42"/>
    </row>
    <row r="89" spans="1:11">
      <c r="B89" s="38"/>
      <c r="C89" s="39"/>
      <c r="E89" s="38"/>
      <c r="F89" s="40"/>
      <c r="G89" s="44"/>
      <c r="H89" s="42"/>
      <c r="I89" s="42"/>
      <c r="J89" s="42"/>
      <c r="K89" s="42"/>
    </row>
    <row r="90" spans="1:11">
      <c r="B90" s="38"/>
      <c r="C90" s="39"/>
      <c r="E90" s="38"/>
      <c r="F90" s="40"/>
      <c r="G90" s="44"/>
      <c r="H90" s="42"/>
      <c r="I90" s="42"/>
      <c r="J90" s="42"/>
      <c r="K90" s="42"/>
    </row>
    <row r="91" spans="1:11">
      <c r="A91" s="42"/>
      <c r="B91" s="38"/>
      <c r="C91" s="39"/>
      <c r="D91" s="42"/>
      <c r="E91" s="38"/>
      <c r="F91" s="41"/>
      <c r="G91" s="44"/>
      <c r="H91" s="42"/>
      <c r="I91" s="42"/>
      <c r="J91" s="42"/>
      <c r="K91" s="42"/>
    </row>
    <row r="92" spans="1:11">
      <c r="A92" s="42"/>
      <c r="B92" s="42"/>
      <c r="C92" s="44"/>
      <c r="D92" s="43"/>
      <c r="E92" s="43"/>
      <c r="F92" s="42"/>
    </row>
    <row r="93" spans="1:11">
      <c r="A93" s="42"/>
      <c r="B93" s="45"/>
      <c r="C93" s="36"/>
      <c r="D93" s="36"/>
      <c r="E93" s="46"/>
      <c r="F93" s="36"/>
      <c r="G93" s="36"/>
      <c r="H93" s="36"/>
    </row>
    <row r="94" spans="1:11">
      <c r="A94" s="42"/>
      <c r="B94" s="45"/>
      <c r="C94" s="37"/>
      <c r="D94" s="37"/>
      <c r="E94" s="47"/>
      <c r="F94" s="37"/>
      <c r="G94" s="37"/>
      <c r="H94" s="37"/>
    </row>
    <row r="95" spans="1:11">
      <c r="A95" s="42"/>
      <c r="B95" s="45"/>
      <c r="C95" s="37"/>
      <c r="D95" s="37"/>
      <c r="E95" s="47"/>
      <c r="F95" s="37"/>
      <c r="G95" s="37"/>
      <c r="H95" s="37"/>
    </row>
    <row r="96" spans="1:11">
      <c r="A96" s="42"/>
      <c r="B96" s="45"/>
      <c r="C96" s="37"/>
      <c r="D96" s="37"/>
      <c r="E96" s="47"/>
      <c r="F96" s="37"/>
      <c r="G96" s="37"/>
      <c r="H96" s="37"/>
    </row>
    <row r="97" spans="1:14">
      <c r="A97" s="42"/>
      <c r="B97" s="45"/>
      <c r="C97" s="37"/>
      <c r="D97" s="37"/>
      <c r="E97" s="47"/>
      <c r="F97" s="37"/>
      <c r="G97" s="37"/>
      <c r="H97" s="37"/>
    </row>
    <row r="98" spans="1:14">
      <c r="A98" s="42"/>
      <c r="B98" s="45"/>
      <c r="C98" s="37"/>
      <c r="D98" s="37"/>
      <c r="E98" s="47"/>
      <c r="F98" s="37"/>
      <c r="G98" s="37"/>
      <c r="H98" s="37"/>
    </row>
    <row r="99" spans="1:14">
      <c r="A99" s="42"/>
      <c r="B99" s="45"/>
      <c r="C99" s="37"/>
      <c r="D99" s="37"/>
      <c r="E99" s="47"/>
      <c r="F99" s="37"/>
      <c r="G99" s="37"/>
      <c r="H99" s="37"/>
    </row>
    <row r="100" spans="1:14">
      <c r="A100" s="42"/>
      <c r="B100" s="42"/>
      <c r="C100" s="44"/>
      <c r="D100" s="42"/>
      <c r="E100" s="48"/>
      <c r="F100" s="42"/>
    </row>
    <row r="101" spans="1:14">
      <c r="A101" s="42"/>
      <c r="B101" s="42"/>
      <c r="C101" s="49"/>
      <c r="D101" s="49"/>
      <c r="E101" s="49"/>
      <c r="F101" s="42"/>
    </row>
    <row r="102" spans="1:14">
      <c r="A102" s="42"/>
      <c r="B102" s="50"/>
      <c r="C102" s="44"/>
      <c r="D102" s="42"/>
      <c r="E102" s="48"/>
      <c r="F102" s="42"/>
      <c r="I102" s="42"/>
      <c r="J102" s="42"/>
      <c r="K102" s="42"/>
      <c r="L102" s="42"/>
      <c r="M102" s="42"/>
      <c r="N102" s="42"/>
    </row>
    <row r="103" spans="1:14">
      <c r="A103" s="42"/>
      <c r="B103" s="42"/>
      <c r="C103" s="51"/>
      <c r="D103" s="41"/>
      <c r="E103" s="52"/>
      <c r="F103" s="41"/>
      <c r="I103" s="42"/>
      <c r="J103" s="42"/>
      <c r="K103" s="42"/>
      <c r="L103" s="42"/>
      <c r="M103" s="42"/>
      <c r="N103" s="42"/>
    </row>
    <row r="104" spans="1:14">
      <c r="A104" s="42"/>
      <c r="B104" s="42"/>
      <c r="C104" s="53"/>
      <c r="D104" s="41"/>
      <c r="E104" s="52"/>
      <c r="F104" s="41"/>
    </row>
    <row r="105" spans="1:14">
      <c r="A105" s="42"/>
      <c r="B105" s="42"/>
      <c r="C105" s="54"/>
      <c r="D105" s="41"/>
      <c r="E105" s="52"/>
      <c r="F105" s="41"/>
    </row>
    <row r="106" spans="1:14">
      <c r="A106" s="42"/>
      <c r="B106" s="42"/>
      <c r="C106" s="53"/>
      <c r="D106" s="41"/>
      <c r="E106" s="55"/>
      <c r="F106" s="41"/>
    </row>
    <row r="107" spans="1:14">
      <c r="A107" s="42"/>
      <c r="B107" s="42"/>
      <c r="C107" s="53"/>
      <c r="D107" s="41"/>
      <c r="E107" s="56"/>
      <c r="F107" s="41"/>
    </row>
    <row r="108" spans="1:14">
      <c r="A108" s="42"/>
      <c r="B108" s="42"/>
      <c r="C108" s="54"/>
      <c r="D108" s="41"/>
      <c r="E108" s="55"/>
      <c r="F108" s="41"/>
    </row>
    <row r="109" spans="1:14">
      <c r="A109" s="42"/>
      <c r="B109" s="42"/>
      <c r="C109" s="44"/>
      <c r="D109" s="42"/>
      <c r="E109" s="48"/>
      <c r="F109" s="42"/>
    </row>
  </sheetData>
  <mergeCells count="5">
    <mergeCell ref="B83:C83"/>
    <mergeCell ref="E83:F83"/>
    <mergeCell ref="H83:I83"/>
    <mergeCell ref="D92:E92"/>
    <mergeCell ref="C101:E101"/>
  </mergeCells>
  <pageMargins left="0.7" right="0.7" top="0.78740157499999996" bottom="0.78740157499999996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R25" sqref="R25"/>
    </sheetView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Prdík</dc:creator>
  <cp:lastModifiedBy>VeJjča</cp:lastModifiedBy>
  <cp:lastPrinted>2016-03-13T09:42:06Z</cp:lastPrinted>
  <dcterms:created xsi:type="dcterms:W3CDTF">2016-02-27T14:10:27Z</dcterms:created>
  <dcterms:modified xsi:type="dcterms:W3CDTF">2016-05-02T09:56:16Z</dcterms:modified>
</cp:coreProperties>
</file>