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\Desktop\bakalařka\"/>
    </mc:Choice>
  </mc:AlternateContent>
  <xr:revisionPtr revIDLastSave="0" documentId="13_ncr:1_{A0D99AE3-A305-4515-95EA-77FC2C5CCE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3" i="1" l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T2" i="1"/>
  <c r="AS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2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2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2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2" i="1"/>
</calcChain>
</file>

<file path=xl/sharedStrings.xml><?xml version="1.0" encoding="utf-8"?>
<sst xmlns="http://schemas.openxmlformats.org/spreadsheetml/2006/main" count="250" uniqueCount="86">
  <si>
    <t>Submission Date</t>
  </si>
  <si>
    <t>Věk / Age</t>
  </si>
  <si>
    <t>Pohlaví</t>
  </si>
  <si>
    <t>Lokace / Location</t>
  </si>
  <si>
    <t>Od kterého roku provozujete ubytovací zařízení / From what year have you been operating</t>
  </si>
  <si>
    <t>Přibližný počet lůžek / Approximate number of beds</t>
  </si>
  <si>
    <t>Preferovaný jazyk dotazníku / Preffered language</t>
  </si>
  <si>
    <t>Feb 3, 2024</t>
  </si>
  <si>
    <t>Žena / Woman</t>
  </si>
  <si>
    <t>Malá Úpa</t>
  </si>
  <si>
    <t>Čeština</t>
  </si>
  <si>
    <t>LED nebo jiné úsporné osvětlení
Nákup úsporných spotřebičů</t>
  </si>
  <si>
    <t>Plast
Papír
Sklo
Bio odpad
Elektronika</t>
  </si>
  <si>
    <t>Programy pro zvyšování povědomí hostů</t>
  </si>
  <si>
    <t>Muž / Male</t>
  </si>
  <si>
    <t>Velká Úpa</t>
  </si>
  <si>
    <t>LED nebo jiné úsporné osvětlení
Časovače pro osvštlení
Tepelné čerpadlo</t>
  </si>
  <si>
    <t>Plast
Sklo</t>
  </si>
  <si>
    <t>Nízko-průtokková zařízení
Programy pro zvyšování povědomí hostů</t>
  </si>
  <si>
    <t>LED nebo jiné úsporné osvětlení
Nákup úsporných spotřebičů
Tepelné čerpadlo</t>
  </si>
  <si>
    <t>Plast
Papír
Sklo
Bio odpad
Kov</t>
  </si>
  <si>
    <t>Nízko-průtokková zařízení
Systémy zachycování dešťové vody
Oddělení užitkové a pitné vody (např. více zdrojů vody)
Použití rostlin odolných vůči suchu v krajinných úpravách ke snížení potřeby zalévání</t>
  </si>
  <si>
    <t>LED nebo jiné úsporné osvětlení
Nákup úsporných spotřebičů
Časovače pro osvštlení
Tepelné čerpadlo
Využití solárních panelů
Rekuperace vzduchu</t>
  </si>
  <si>
    <t>Nízko-průtokková zařízení
Programy opětovného používání ložního prádla</t>
  </si>
  <si>
    <t>Feb 2, 2024</t>
  </si>
  <si>
    <t>LED nebo jiné úsporné osvětlení
Nákup úsporných spotřebičů
Časovače pro osvštlení</t>
  </si>
  <si>
    <t>Plast
Papír
Sklo</t>
  </si>
  <si>
    <t>Feb 1, 2024</t>
  </si>
  <si>
    <t>Plast
Papír
Sklo
Bio odpad
Elektronika
Kov</t>
  </si>
  <si>
    <t>Programy opětovného používání ložního prádla</t>
  </si>
  <si>
    <t>Nízko-průtokková zařízení</t>
  </si>
  <si>
    <t>Pec pod Sněžkou</t>
  </si>
  <si>
    <t>LED nebo jiné úsporné osvětlení</t>
  </si>
  <si>
    <t>Plast
Papír
Sklo
Elektronika</t>
  </si>
  <si>
    <t>LED nebo jiné úsporné osvětlení
Nákup úsporných spotřebičů
Časovače pro osvštlení
Tepelné čerpadlo</t>
  </si>
  <si>
    <t>Nízko-průtokková zařízení
Programy pro zvyšování povědomí hostů
Systémy zachycování dešťové vody</t>
  </si>
  <si>
    <t>Systémy zachycování dešťové vody</t>
  </si>
  <si>
    <t>Plast
Papír
Sklo
Bio odpad</t>
  </si>
  <si>
    <t>Plast
Papír
Sklo
Bio odpad
Elektronika
Bio, kompost, pro hosp. zvirata</t>
  </si>
  <si>
    <t>Žádné</t>
  </si>
  <si>
    <t>LED nebo jiné úsporné osvětlení
Nákup úsporných spotřebičů
Časovače pro osvštlení
Tepelné čerpadlo
Tepelná rekuperace odpadních vod</t>
  </si>
  <si>
    <t>Nízko-průtokková zařízení
Programy opětovného používání ložního prádla
Programy pro zvyšování povědomí hostů</t>
  </si>
  <si>
    <t>Časovače pro osvštlení
Využití solárních panelů</t>
  </si>
  <si>
    <t>Plast
Papír
Sklo
Kov</t>
  </si>
  <si>
    <t>Programy pro zvyšování povědomí hostů
Systémy zachycování dešťové vody
Použití rostlin odolných vůči suchu v krajinných úpravách ke snížení potřeby zalévání</t>
  </si>
  <si>
    <t>LED nebo jiné úsporné osvětlení
Časovače pro osvštlení</t>
  </si>
  <si>
    <t>Plast
Papír
Sklo
Kovy</t>
  </si>
  <si>
    <t>Systémy zachycování dešťové vody
Oddělení užitkové a pitné vody (např. více zdrojů vody)</t>
  </si>
  <si>
    <t>Plast
Papír
Sklo
Bio odpad
Elektronika
Plech, kov,</t>
  </si>
  <si>
    <t>Nízko-průtokková zařízení
Programy opětovného používání ložního prádla
Programy pro zvyšování povědomí hostů
Systémy zachycování dešťové vody</t>
  </si>
  <si>
    <t>LED nebo jiné úsporné osvětlení
Tepelné čerpadlo
Využití solárních panelů</t>
  </si>
  <si>
    <t>LED nebo jiné úsporné osvětlení
Nákup úsporných spotřebičů
Využití solárních panelů
Rekuperace vzduchu</t>
  </si>
  <si>
    <t>Plast
Papír
Sklo
Bio odpad
Kovy</t>
  </si>
  <si>
    <t>Nákup úsporných spotřebičů</t>
  </si>
  <si>
    <t>Časovače pro osvštlení</t>
  </si>
  <si>
    <t>Tepelné čerpadlo</t>
  </si>
  <si>
    <t>Využití solárních panelů</t>
  </si>
  <si>
    <t>Tepelná rekuperace odpadních vod</t>
  </si>
  <si>
    <t>Rekuperace vzduchu</t>
  </si>
  <si>
    <t>11/11 Neustálé zlepšování: Pravidelně přehodnocujeme a aktualizujeme naše praktiky udržitelnosti, abychom zajistili neustálé zlepšování a soulad s nejnovějšími standardy.</t>
  </si>
  <si>
    <t>10/11 Zapojení hostů: Máme zavedené programy pro zapojení hostů do našich aktivit v oblasti udržitelnosti (např. vzdělávací materiály, účast na místních událostech zaměřených na udržitelnost).</t>
  </si>
  <si>
    <t>9/11 Zapojení do komunity: Aktivně se účastníme místních environmentálních iniciativ a přispíváme k udržitelnostním cílům komunity.</t>
  </si>
  <si>
    <t>8/11 Udržitelná doprava: Podporujeme využívání udržitelných dopravních možností (např. půjčovny kol, dobíjecí stanice pro elektrická vozidla) pro naše hosty.</t>
  </si>
  <si>
    <t>7/11 Školení zaměstnanců: Náš personál je školen v oblasti praktik udržitelnosti.</t>
  </si>
  <si>
    <t>6/11 Místní dodavatelé: Dáváme přednost nákupu od místních a udržitelných zdrojů, aby se snížila uhlíková stopa.</t>
  </si>
  <si>
    <t>5/11 Úspora vody: Tyto praktiky pro šetření vody jsou součástí provozu našeho hotelu.</t>
  </si>
  <si>
    <t>4/11 Odpadové hospodářství: Věnujeme se snižování odpadu a recyklaci.</t>
  </si>
  <si>
    <t>3/11 Odpadové hospodářství: V zařízení třídíme tyto druhy odpadů.</t>
  </si>
  <si>
    <t>1/11 Udržitelnostní postupy: Naše společnost má dokumentované postupy zaměřené na environmentální udržitelnost.</t>
  </si>
  <si>
    <t>2/11 Úspora energií: Tyto praktiky pro šetření energií jsou součástí provozu našeho podniku.</t>
  </si>
  <si>
    <t>Plast</t>
  </si>
  <si>
    <t>Papír</t>
  </si>
  <si>
    <t>Sklo</t>
  </si>
  <si>
    <t>Bio odpad</t>
  </si>
  <si>
    <t>Elektronika</t>
  </si>
  <si>
    <t>Kov</t>
  </si>
  <si>
    <t>Oddělení užitkové a pitné vody (např. více zdrojů vody)</t>
  </si>
  <si>
    <t>Použití rostlin odolných vůči suchu v krajinných úpravách ke snížení potřeby zalévání</t>
  </si>
  <si>
    <t xml:space="preserve">GREENESS Qoeficient </t>
  </si>
  <si>
    <t>Operation in years</t>
  </si>
  <si>
    <t>category</t>
  </si>
  <si>
    <t>Place category</t>
  </si>
  <si>
    <t>greeness adjusted for local supply</t>
  </si>
  <si>
    <t>Energy</t>
  </si>
  <si>
    <t>Waste</t>
  </si>
  <si>
    <t>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</si>
</sst>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  <font>
      <sz val="11"/>
      <color rgb="FF9C57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3" borderId="1" xfId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5" borderId="2" xfId="3" applyAlignment="1">
      <alignment horizontal="center" wrapText="1"/>
    </xf>
    <xf numFmtId="0" fontId="6" fillId="4" borderId="0" xfId="2"/>
    <xf numFmtId="0" fontId="5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4">
    <cellStyle name="Calculation" xfId="3" builtinId="22"/>
    <cellStyle name="Good" xfId="2" builtinId="26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1"/>
  <sheetViews>
    <sheetView tabSelected="1" topLeftCell="AK1" zoomScale="85" zoomScaleNormal="85" workbookViewId="0">
      <selection activeCell="AT33" sqref="AT33"/>
    </sheetView>
  </sheetViews>
  <sheetFormatPr defaultRowHeight="15.75" x14ac:dyDescent="0.25"/>
  <cols>
    <col min="1" max="3" width="25" customWidth="1"/>
    <col min="5" max="8" width="25" customWidth="1"/>
    <col min="9" max="9" width="46.375" bestFit="1" customWidth="1"/>
    <col min="10" max="24" width="25" customWidth="1"/>
    <col min="25" max="25" width="70.875" customWidth="1"/>
    <col min="26" max="41" width="25" customWidth="1"/>
    <col min="42" max="42" width="25.875" customWidth="1"/>
    <col min="43" max="1009" width="25" customWidth="1"/>
  </cols>
  <sheetData>
    <row r="1" spans="1:46" ht="105" x14ac:dyDescent="0.25">
      <c r="A1" s="1" t="s">
        <v>0</v>
      </c>
      <c r="B1" s="1" t="s">
        <v>1</v>
      </c>
      <c r="C1" s="1" t="s">
        <v>2</v>
      </c>
      <c r="E1" s="1" t="s">
        <v>4</v>
      </c>
      <c r="F1" s="1" t="s">
        <v>5</v>
      </c>
      <c r="G1" s="1" t="s">
        <v>6</v>
      </c>
      <c r="H1" s="6" t="s">
        <v>68</v>
      </c>
      <c r="I1" s="6" t="s">
        <v>69</v>
      </c>
      <c r="J1" s="5" t="s">
        <v>32</v>
      </c>
      <c r="K1" s="5" t="s">
        <v>53</v>
      </c>
      <c r="L1" s="5" t="s">
        <v>54</v>
      </c>
      <c r="M1" s="5" t="s">
        <v>55</v>
      </c>
      <c r="N1" s="5" t="s">
        <v>56</v>
      </c>
      <c r="O1" s="5" t="s">
        <v>57</v>
      </c>
      <c r="P1" s="5" t="s">
        <v>58</v>
      </c>
      <c r="Q1" s="6" t="s">
        <v>67</v>
      </c>
      <c r="R1" s="5" t="s">
        <v>70</v>
      </c>
      <c r="S1" s="5" t="s">
        <v>71</v>
      </c>
      <c r="T1" s="5" t="s">
        <v>72</v>
      </c>
      <c r="U1" s="5" t="s">
        <v>73</v>
      </c>
      <c r="V1" s="5" t="s">
        <v>74</v>
      </c>
      <c r="W1" s="5" t="s">
        <v>75</v>
      </c>
      <c r="X1" s="6" t="s">
        <v>66</v>
      </c>
      <c r="Y1" s="6" t="s">
        <v>65</v>
      </c>
      <c r="Z1" s="5" t="s">
        <v>30</v>
      </c>
      <c r="AA1" s="5" t="s">
        <v>29</v>
      </c>
      <c r="AB1" s="5" t="s">
        <v>13</v>
      </c>
      <c r="AC1" s="5" t="s">
        <v>36</v>
      </c>
      <c r="AD1" s="5" t="s">
        <v>76</v>
      </c>
      <c r="AE1" s="5" t="s">
        <v>77</v>
      </c>
      <c r="AF1" s="6" t="s">
        <v>64</v>
      </c>
      <c r="AG1" s="6" t="s">
        <v>63</v>
      </c>
      <c r="AH1" s="6" t="s">
        <v>62</v>
      </c>
      <c r="AI1" s="6" t="s">
        <v>61</v>
      </c>
      <c r="AJ1" s="6" t="s">
        <v>60</v>
      </c>
      <c r="AK1" s="6" t="s">
        <v>59</v>
      </c>
      <c r="AL1" s="7" t="s">
        <v>78</v>
      </c>
      <c r="AM1" s="9" t="s">
        <v>79</v>
      </c>
      <c r="AN1" s="9" t="s">
        <v>80</v>
      </c>
      <c r="AO1" s="9" t="s">
        <v>81</v>
      </c>
      <c r="AP1" s="1" t="s">
        <v>3</v>
      </c>
      <c r="AQ1" s="10" t="s">
        <v>82</v>
      </c>
      <c r="AR1" s="10" t="s">
        <v>83</v>
      </c>
      <c r="AS1" s="10" t="s">
        <v>84</v>
      </c>
      <c r="AT1" s="10" t="s">
        <v>85</v>
      </c>
    </row>
    <row r="2" spans="1:46" ht="78.75" x14ac:dyDescent="0.25">
      <c r="A2" t="s">
        <v>7</v>
      </c>
      <c r="B2">
        <v>40</v>
      </c>
      <c r="C2" t="s">
        <v>8</v>
      </c>
      <c r="E2">
        <v>2016</v>
      </c>
      <c r="F2">
        <v>30</v>
      </c>
      <c r="G2" t="s">
        <v>10</v>
      </c>
      <c r="H2">
        <v>3</v>
      </c>
      <c r="I2" s="3" t="s">
        <v>11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 s="3" t="s">
        <v>12</v>
      </c>
      <c r="R2" s="2">
        <v>1</v>
      </c>
      <c r="S2" s="2">
        <v>1</v>
      </c>
      <c r="T2" s="2">
        <v>1</v>
      </c>
      <c r="U2" s="2">
        <v>1</v>
      </c>
      <c r="V2" s="2">
        <v>1</v>
      </c>
      <c r="W2" s="2">
        <v>0</v>
      </c>
      <c r="X2">
        <v>5</v>
      </c>
      <c r="Y2" s="4" t="s">
        <v>13</v>
      </c>
      <c r="Z2" s="3">
        <v>0</v>
      </c>
      <c r="AA2" s="3">
        <v>0</v>
      </c>
      <c r="AB2" s="3">
        <v>1</v>
      </c>
      <c r="AC2" s="3">
        <v>0</v>
      </c>
      <c r="AD2" s="3">
        <v>0</v>
      </c>
      <c r="AE2" s="3">
        <v>0</v>
      </c>
      <c r="AF2">
        <v>3</v>
      </c>
      <c r="AG2">
        <v>3</v>
      </c>
      <c r="AH2">
        <v>4</v>
      </c>
      <c r="AI2">
        <v>5</v>
      </c>
      <c r="AJ2">
        <v>3</v>
      </c>
      <c r="AK2">
        <v>3</v>
      </c>
      <c r="AL2" s="8">
        <f>(2*(AK2+AJ2+AI2+AH2+AG2+AF2+X2+H2))+(5*(J2+K2+L2+M2+N2+O2+P2))+(3*(R2+S2+T2+U2+V2+W2))+(5*(Z2+AA2+AB2+AC2+AD2+AE2))</f>
        <v>88</v>
      </c>
      <c r="AM2">
        <f>2024-E2</f>
        <v>8</v>
      </c>
      <c r="AN2">
        <v>1</v>
      </c>
      <c r="AO2">
        <v>1</v>
      </c>
      <c r="AP2" t="s">
        <v>9</v>
      </c>
      <c r="AQ2">
        <f>AL2-2*AF2</f>
        <v>82</v>
      </c>
      <c r="AR2">
        <f>J2+K2+L2+M2+N2+O2+P2</f>
        <v>2</v>
      </c>
      <c r="AS2">
        <f>R2+S2+T2+U2+V2+W2</f>
        <v>5</v>
      </c>
      <c r="AT2">
        <f>Z2+AA2+AB2+AC2+AD2+AE2</f>
        <v>1</v>
      </c>
    </row>
    <row r="3" spans="1:46" ht="47.25" x14ac:dyDescent="0.25">
      <c r="A3" t="s">
        <v>7</v>
      </c>
      <c r="B3">
        <v>62</v>
      </c>
      <c r="C3" t="s">
        <v>14</v>
      </c>
      <c r="E3">
        <v>1996</v>
      </c>
      <c r="F3">
        <v>70</v>
      </c>
      <c r="G3" t="s">
        <v>10</v>
      </c>
      <c r="H3">
        <v>3</v>
      </c>
      <c r="I3" s="3" t="s">
        <v>16</v>
      </c>
      <c r="J3">
        <v>1</v>
      </c>
      <c r="K3">
        <v>1</v>
      </c>
      <c r="L3">
        <v>0</v>
      </c>
      <c r="M3">
        <v>1</v>
      </c>
      <c r="N3">
        <v>0</v>
      </c>
      <c r="O3">
        <v>0</v>
      </c>
      <c r="P3">
        <v>0</v>
      </c>
      <c r="Q3" s="2" t="s">
        <v>17</v>
      </c>
      <c r="R3" s="2">
        <v>1</v>
      </c>
      <c r="S3" s="2">
        <v>0</v>
      </c>
      <c r="T3" s="2">
        <v>1</v>
      </c>
      <c r="U3" s="2">
        <v>0</v>
      </c>
      <c r="V3" s="2">
        <v>0</v>
      </c>
      <c r="W3" s="2">
        <v>0</v>
      </c>
      <c r="X3">
        <v>4</v>
      </c>
      <c r="Y3" s="3" t="s">
        <v>18</v>
      </c>
      <c r="Z3" s="3">
        <v>1</v>
      </c>
      <c r="AA3" s="3">
        <v>0</v>
      </c>
      <c r="AB3" s="3">
        <v>1</v>
      </c>
      <c r="AC3" s="3">
        <v>0</v>
      </c>
      <c r="AD3" s="3">
        <v>0</v>
      </c>
      <c r="AE3" s="3">
        <v>0</v>
      </c>
      <c r="AF3">
        <v>5</v>
      </c>
      <c r="AG3">
        <v>1</v>
      </c>
      <c r="AH3">
        <v>4</v>
      </c>
      <c r="AI3">
        <v>1</v>
      </c>
      <c r="AJ3">
        <v>1</v>
      </c>
      <c r="AK3">
        <v>3</v>
      </c>
      <c r="AL3" s="8">
        <f t="shared" ref="AL3:AL31" si="0">(2*(AK3+AJ3+AI3+AH3+AG3+AF3+X3+H3))+(5*(J3+K3+L3+M3+N3+O3+P3))+(3*(R3+S3+T3+U3+V3+W3))+(5*(Z3+AA3+AB3+AC3+AD3+AE3))</f>
        <v>75</v>
      </c>
      <c r="AM3">
        <f t="shared" ref="AM3:AM31" si="1">2024-E3</f>
        <v>28</v>
      </c>
      <c r="AN3">
        <v>3</v>
      </c>
      <c r="AO3">
        <v>2</v>
      </c>
      <c r="AP3" t="s">
        <v>15</v>
      </c>
      <c r="AQ3">
        <f t="shared" ref="AQ3:AQ31" si="2">AL3-2*AF3</f>
        <v>65</v>
      </c>
      <c r="AR3">
        <f t="shared" ref="AR3:AR31" si="3">J3+K3+L3+M3+N3+O3+P3</f>
        <v>3</v>
      </c>
      <c r="AS3">
        <f t="shared" ref="AS3:AS31" si="4">R3+S3+T3+U3+V3+W3</f>
        <v>2</v>
      </c>
      <c r="AT3">
        <f t="shared" ref="AT3:AT31" si="5">Z3+AA3+AB3+AC3+AD3+AE3</f>
        <v>2</v>
      </c>
    </row>
    <row r="4" spans="1:46" ht="78.75" x14ac:dyDescent="0.25">
      <c r="A4" t="s">
        <v>7</v>
      </c>
      <c r="B4">
        <v>49</v>
      </c>
      <c r="C4" t="s">
        <v>8</v>
      </c>
      <c r="E4">
        <v>2022</v>
      </c>
      <c r="F4">
        <v>17</v>
      </c>
      <c r="G4" t="s">
        <v>10</v>
      </c>
      <c r="H4">
        <v>1</v>
      </c>
      <c r="I4" s="2" t="s">
        <v>19</v>
      </c>
      <c r="J4">
        <v>1</v>
      </c>
      <c r="K4">
        <v>1</v>
      </c>
      <c r="L4">
        <v>0</v>
      </c>
      <c r="M4">
        <v>1</v>
      </c>
      <c r="N4">
        <v>0</v>
      </c>
      <c r="O4">
        <v>0</v>
      </c>
      <c r="P4">
        <v>0</v>
      </c>
      <c r="Q4" s="2" t="s">
        <v>20</v>
      </c>
      <c r="R4" s="2">
        <v>1</v>
      </c>
      <c r="S4" s="2">
        <v>1</v>
      </c>
      <c r="T4" s="2">
        <v>1</v>
      </c>
      <c r="U4" s="2">
        <v>1</v>
      </c>
      <c r="V4" s="2">
        <v>0</v>
      </c>
      <c r="W4" s="2">
        <v>1</v>
      </c>
      <c r="X4">
        <v>5</v>
      </c>
      <c r="Y4" s="3" t="s">
        <v>21</v>
      </c>
      <c r="Z4" s="3">
        <v>1</v>
      </c>
      <c r="AA4" s="3">
        <v>0</v>
      </c>
      <c r="AB4" s="3">
        <v>0</v>
      </c>
      <c r="AC4" s="3">
        <v>1</v>
      </c>
      <c r="AD4" s="3">
        <v>1</v>
      </c>
      <c r="AE4" s="3">
        <v>1</v>
      </c>
      <c r="AF4">
        <v>4</v>
      </c>
      <c r="AG4">
        <v>2</v>
      </c>
      <c r="AH4">
        <v>5</v>
      </c>
      <c r="AI4">
        <v>3</v>
      </c>
      <c r="AJ4">
        <v>1</v>
      </c>
      <c r="AK4">
        <v>5</v>
      </c>
      <c r="AL4" s="8">
        <f t="shared" si="0"/>
        <v>102</v>
      </c>
      <c r="AM4">
        <f t="shared" si="1"/>
        <v>2</v>
      </c>
      <c r="AN4">
        <v>1</v>
      </c>
      <c r="AO4">
        <v>1</v>
      </c>
      <c r="AP4" t="s">
        <v>9</v>
      </c>
      <c r="AQ4">
        <f t="shared" si="2"/>
        <v>94</v>
      </c>
      <c r="AR4">
        <f t="shared" si="3"/>
        <v>3</v>
      </c>
      <c r="AS4">
        <f t="shared" si="4"/>
        <v>5</v>
      </c>
      <c r="AT4">
        <f t="shared" si="5"/>
        <v>4</v>
      </c>
    </row>
    <row r="5" spans="1:46" ht="94.5" x14ac:dyDescent="0.25">
      <c r="A5" t="s">
        <v>7</v>
      </c>
      <c r="B5">
        <v>44</v>
      </c>
      <c r="C5" t="s">
        <v>14</v>
      </c>
      <c r="E5">
        <v>2008</v>
      </c>
      <c r="F5">
        <v>100</v>
      </c>
      <c r="G5" t="s">
        <v>10</v>
      </c>
      <c r="H5">
        <v>3</v>
      </c>
      <c r="I5" s="3" t="s">
        <v>22</v>
      </c>
      <c r="J5">
        <v>1</v>
      </c>
      <c r="K5">
        <v>1</v>
      </c>
      <c r="L5">
        <v>1</v>
      </c>
      <c r="M5">
        <v>1</v>
      </c>
      <c r="N5">
        <v>1</v>
      </c>
      <c r="O5">
        <v>0</v>
      </c>
      <c r="P5">
        <v>1</v>
      </c>
      <c r="Q5" s="2" t="s">
        <v>12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0</v>
      </c>
      <c r="X5">
        <v>4</v>
      </c>
      <c r="Y5" s="3" t="s">
        <v>23</v>
      </c>
      <c r="Z5" s="3">
        <v>1</v>
      </c>
      <c r="AA5" s="3">
        <v>1</v>
      </c>
      <c r="AB5" s="3">
        <v>0</v>
      </c>
      <c r="AC5" s="3">
        <v>0</v>
      </c>
      <c r="AD5" s="3">
        <v>0</v>
      </c>
      <c r="AE5" s="3">
        <v>0</v>
      </c>
      <c r="AF5">
        <v>3</v>
      </c>
      <c r="AG5">
        <v>2</v>
      </c>
      <c r="AH5">
        <v>2</v>
      </c>
      <c r="AI5">
        <v>4</v>
      </c>
      <c r="AJ5">
        <v>2</v>
      </c>
      <c r="AK5">
        <v>4</v>
      </c>
      <c r="AL5" s="8">
        <f t="shared" si="0"/>
        <v>103</v>
      </c>
      <c r="AM5">
        <f t="shared" si="1"/>
        <v>16</v>
      </c>
      <c r="AN5">
        <v>2</v>
      </c>
      <c r="AO5">
        <v>1</v>
      </c>
      <c r="AP5" t="s">
        <v>9</v>
      </c>
      <c r="AQ5">
        <f t="shared" si="2"/>
        <v>97</v>
      </c>
      <c r="AR5">
        <f t="shared" si="3"/>
        <v>6</v>
      </c>
      <c r="AS5">
        <f t="shared" si="4"/>
        <v>5</v>
      </c>
      <c r="AT5">
        <f t="shared" si="5"/>
        <v>2</v>
      </c>
    </row>
    <row r="6" spans="1:46" ht="78.75" x14ac:dyDescent="0.25">
      <c r="A6" t="s">
        <v>24</v>
      </c>
      <c r="B6">
        <v>42</v>
      </c>
      <c r="C6" t="s">
        <v>8</v>
      </c>
      <c r="E6">
        <v>1985</v>
      </c>
      <c r="F6">
        <v>12</v>
      </c>
      <c r="G6" t="s">
        <v>10</v>
      </c>
      <c r="H6">
        <v>2</v>
      </c>
      <c r="I6" s="2" t="s">
        <v>25</v>
      </c>
      <c r="J6">
        <v>1</v>
      </c>
      <c r="K6">
        <v>1</v>
      </c>
      <c r="L6">
        <v>1</v>
      </c>
      <c r="M6">
        <v>0</v>
      </c>
      <c r="N6">
        <v>0</v>
      </c>
      <c r="O6">
        <v>0</v>
      </c>
      <c r="P6">
        <v>0</v>
      </c>
      <c r="Q6" s="2" t="s">
        <v>12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0</v>
      </c>
      <c r="X6">
        <v>5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>
        <v>4</v>
      </c>
      <c r="AG6">
        <v>5</v>
      </c>
      <c r="AH6">
        <v>2</v>
      </c>
      <c r="AI6">
        <v>2</v>
      </c>
      <c r="AJ6">
        <v>2</v>
      </c>
      <c r="AK6">
        <v>2</v>
      </c>
      <c r="AL6" s="8">
        <f t="shared" si="0"/>
        <v>78</v>
      </c>
      <c r="AM6">
        <f t="shared" si="1"/>
        <v>39</v>
      </c>
      <c r="AN6">
        <v>3</v>
      </c>
      <c r="AO6">
        <v>1</v>
      </c>
      <c r="AP6" t="s">
        <v>9</v>
      </c>
      <c r="AQ6">
        <f t="shared" si="2"/>
        <v>70</v>
      </c>
      <c r="AR6">
        <f t="shared" si="3"/>
        <v>3</v>
      </c>
      <c r="AS6">
        <f t="shared" si="4"/>
        <v>5</v>
      </c>
      <c r="AT6">
        <f t="shared" si="5"/>
        <v>0</v>
      </c>
    </row>
    <row r="7" spans="1:46" ht="47.25" x14ac:dyDescent="0.25">
      <c r="A7" t="s">
        <v>24</v>
      </c>
      <c r="B7">
        <v>56</v>
      </c>
      <c r="C7" t="s">
        <v>14</v>
      </c>
      <c r="E7">
        <v>2009</v>
      </c>
      <c r="F7">
        <v>55</v>
      </c>
      <c r="G7" t="s">
        <v>10</v>
      </c>
      <c r="I7" s="2" t="s">
        <v>25</v>
      </c>
      <c r="J7">
        <v>1</v>
      </c>
      <c r="K7">
        <v>1</v>
      </c>
      <c r="L7">
        <v>1</v>
      </c>
      <c r="M7">
        <v>0</v>
      </c>
      <c r="N7">
        <v>0</v>
      </c>
      <c r="O7">
        <v>0</v>
      </c>
      <c r="P7">
        <v>0</v>
      </c>
      <c r="Q7" s="2" t="s">
        <v>26</v>
      </c>
      <c r="R7" s="2">
        <v>1</v>
      </c>
      <c r="S7" s="2">
        <v>1</v>
      </c>
      <c r="T7" s="2">
        <v>1</v>
      </c>
      <c r="U7" s="2">
        <v>0</v>
      </c>
      <c r="V7" s="2">
        <v>0</v>
      </c>
      <c r="W7" s="2">
        <v>0</v>
      </c>
      <c r="X7">
        <v>5</v>
      </c>
      <c r="Y7" t="s">
        <v>13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>
        <v>5</v>
      </c>
      <c r="AG7">
        <v>3</v>
      </c>
      <c r="AH7">
        <v>4</v>
      </c>
      <c r="AI7">
        <v>3</v>
      </c>
      <c r="AJ7">
        <v>2</v>
      </c>
      <c r="AK7">
        <v>5</v>
      </c>
      <c r="AL7" s="8">
        <f t="shared" si="0"/>
        <v>83</v>
      </c>
      <c r="AM7">
        <f t="shared" si="1"/>
        <v>15</v>
      </c>
      <c r="AN7">
        <v>2</v>
      </c>
      <c r="AO7">
        <v>1</v>
      </c>
      <c r="AP7" t="s">
        <v>9</v>
      </c>
      <c r="AQ7">
        <f t="shared" si="2"/>
        <v>73</v>
      </c>
      <c r="AR7">
        <f t="shared" si="3"/>
        <v>3</v>
      </c>
      <c r="AS7">
        <f t="shared" si="4"/>
        <v>3</v>
      </c>
      <c r="AT7">
        <f t="shared" si="5"/>
        <v>1</v>
      </c>
    </row>
    <row r="8" spans="1:46" ht="94.5" x14ac:dyDescent="0.25">
      <c r="A8" t="s">
        <v>27</v>
      </c>
      <c r="B8">
        <v>55</v>
      </c>
      <c r="C8" t="s">
        <v>8</v>
      </c>
      <c r="E8">
        <v>1996</v>
      </c>
      <c r="F8">
        <v>15</v>
      </c>
      <c r="G8" t="s">
        <v>10</v>
      </c>
      <c r="H8">
        <v>3</v>
      </c>
      <c r="I8" s="2" t="s">
        <v>19</v>
      </c>
      <c r="J8">
        <v>1</v>
      </c>
      <c r="K8">
        <v>1</v>
      </c>
      <c r="L8">
        <v>0</v>
      </c>
      <c r="M8">
        <v>1</v>
      </c>
      <c r="N8">
        <v>0</v>
      </c>
      <c r="O8">
        <v>0</v>
      </c>
      <c r="P8">
        <v>0</v>
      </c>
      <c r="Q8" s="2" t="s">
        <v>28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>
        <v>4</v>
      </c>
      <c r="Y8" t="s">
        <v>29</v>
      </c>
      <c r="Z8" s="3">
        <v>0</v>
      </c>
      <c r="AA8" s="3">
        <v>1</v>
      </c>
      <c r="AB8" s="3">
        <v>0</v>
      </c>
      <c r="AC8" s="3">
        <v>0</v>
      </c>
      <c r="AD8" s="3">
        <v>0</v>
      </c>
      <c r="AE8" s="3">
        <v>0</v>
      </c>
      <c r="AF8">
        <v>3</v>
      </c>
      <c r="AG8">
        <v>3</v>
      </c>
      <c r="AH8">
        <v>2</v>
      </c>
      <c r="AI8">
        <v>2</v>
      </c>
      <c r="AJ8">
        <v>1</v>
      </c>
      <c r="AK8">
        <v>2</v>
      </c>
      <c r="AL8" s="8">
        <f t="shared" si="0"/>
        <v>78</v>
      </c>
      <c r="AM8">
        <f t="shared" si="1"/>
        <v>28</v>
      </c>
      <c r="AN8">
        <v>3</v>
      </c>
      <c r="AO8">
        <v>2</v>
      </c>
      <c r="AP8" t="s">
        <v>15</v>
      </c>
      <c r="AQ8">
        <f t="shared" si="2"/>
        <v>72</v>
      </c>
      <c r="AR8">
        <f t="shared" si="3"/>
        <v>3</v>
      </c>
      <c r="AS8">
        <f t="shared" si="4"/>
        <v>6</v>
      </c>
      <c r="AT8">
        <f t="shared" si="5"/>
        <v>1</v>
      </c>
    </row>
    <row r="9" spans="1:46" ht="78.75" x14ac:dyDescent="0.25">
      <c r="A9" t="s">
        <v>27</v>
      </c>
      <c r="B9">
        <v>44</v>
      </c>
      <c r="C9" t="s">
        <v>14</v>
      </c>
      <c r="E9">
        <v>1992</v>
      </c>
      <c r="F9">
        <v>22</v>
      </c>
      <c r="G9" t="s">
        <v>10</v>
      </c>
      <c r="H9">
        <v>3</v>
      </c>
      <c r="I9" s="2" t="s">
        <v>25</v>
      </c>
      <c r="J9">
        <v>1</v>
      </c>
      <c r="K9">
        <v>1</v>
      </c>
      <c r="M9">
        <v>1</v>
      </c>
      <c r="N9">
        <v>0</v>
      </c>
      <c r="O9">
        <v>0</v>
      </c>
      <c r="P9">
        <v>0</v>
      </c>
      <c r="Q9" s="2" t="s">
        <v>12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0</v>
      </c>
      <c r="X9">
        <v>4</v>
      </c>
      <c r="Y9" t="s">
        <v>30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>
        <v>4</v>
      </c>
      <c r="AG9">
        <v>4</v>
      </c>
      <c r="AH9">
        <v>4</v>
      </c>
      <c r="AI9">
        <v>4</v>
      </c>
      <c r="AJ9">
        <v>2</v>
      </c>
      <c r="AK9">
        <v>3</v>
      </c>
      <c r="AL9" s="8">
        <f t="shared" si="0"/>
        <v>91</v>
      </c>
      <c r="AM9">
        <f t="shared" si="1"/>
        <v>32</v>
      </c>
      <c r="AN9">
        <v>3</v>
      </c>
      <c r="AO9">
        <v>1</v>
      </c>
      <c r="AP9" t="s">
        <v>9</v>
      </c>
      <c r="AQ9">
        <f t="shared" si="2"/>
        <v>83</v>
      </c>
      <c r="AR9">
        <f t="shared" si="3"/>
        <v>3</v>
      </c>
      <c r="AS9">
        <f t="shared" si="4"/>
        <v>5</v>
      </c>
      <c r="AT9">
        <f t="shared" si="5"/>
        <v>1</v>
      </c>
    </row>
    <row r="10" spans="1:46" ht="47.25" x14ac:dyDescent="0.25">
      <c r="A10" t="s">
        <v>27</v>
      </c>
      <c r="B10">
        <v>58</v>
      </c>
      <c r="C10" t="s">
        <v>8</v>
      </c>
      <c r="E10">
        <v>1994</v>
      </c>
      <c r="F10">
        <v>70</v>
      </c>
      <c r="G10" t="s">
        <v>10</v>
      </c>
      <c r="H10">
        <v>2</v>
      </c>
      <c r="I10" s="2" t="s">
        <v>16</v>
      </c>
      <c r="J10">
        <v>1</v>
      </c>
      <c r="K10">
        <v>0</v>
      </c>
      <c r="L10">
        <v>1</v>
      </c>
      <c r="M10">
        <v>1</v>
      </c>
      <c r="N10">
        <v>0</v>
      </c>
      <c r="O10">
        <v>0</v>
      </c>
      <c r="P10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>
        <v>1</v>
      </c>
      <c r="Y10" t="s">
        <v>30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>
        <v>4</v>
      </c>
      <c r="AG10">
        <v>1</v>
      </c>
      <c r="AH10">
        <v>1</v>
      </c>
      <c r="AI10">
        <v>1</v>
      </c>
      <c r="AJ10">
        <v>1</v>
      </c>
      <c r="AK10">
        <v>1</v>
      </c>
      <c r="AL10" s="8">
        <f t="shared" si="0"/>
        <v>44</v>
      </c>
      <c r="AM10">
        <f t="shared" si="1"/>
        <v>30</v>
      </c>
      <c r="AN10">
        <v>3</v>
      </c>
      <c r="AO10">
        <v>2</v>
      </c>
      <c r="AP10" t="s">
        <v>15</v>
      </c>
      <c r="AQ10">
        <f t="shared" si="2"/>
        <v>36</v>
      </c>
      <c r="AR10">
        <f t="shared" si="3"/>
        <v>3</v>
      </c>
      <c r="AS10">
        <f t="shared" si="4"/>
        <v>0</v>
      </c>
      <c r="AT10">
        <f t="shared" si="5"/>
        <v>1</v>
      </c>
    </row>
    <row r="11" spans="1:46" ht="63" x14ac:dyDescent="0.25">
      <c r="A11" t="s">
        <v>27</v>
      </c>
      <c r="B11">
        <v>46</v>
      </c>
      <c r="C11" t="s">
        <v>8</v>
      </c>
      <c r="E11">
        <v>2008</v>
      </c>
      <c r="F11">
        <v>30</v>
      </c>
      <c r="G11" t="s">
        <v>10</v>
      </c>
      <c r="H11">
        <v>3</v>
      </c>
      <c r="I11" t="s">
        <v>32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 s="2" t="s">
        <v>33</v>
      </c>
      <c r="R11" s="2">
        <v>1</v>
      </c>
      <c r="S11" s="2">
        <v>1</v>
      </c>
      <c r="T11" s="2">
        <v>1</v>
      </c>
      <c r="U11" s="2">
        <v>0</v>
      </c>
      <c r="V11" s="2">
        <v>1</v>
      </c>
      <c r="W11" s="2">
        <v>0</v>
      </c>
      <c r="X11">
        <v>4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>
        <v>5</v>
      </c>
      <c r="AG11">
        <v>3</v>
      </c>
      <c r="AH11">
        <v>3</v>
      </c>
      <c r="AI11">
        <v>3</v>
      </c>
      <c r="AJ11">
        <v>3</v>
      </c>
      <c r="AK11">
        <v>3</v>
      </c>
      <c r="AL11" s="8">
        <f t="shared" si="0"/>
        <v>71</v>
      </c>
      <c r="AM11">
        <f t="shared" si="1"/>
        <v>16</v>
      </c>
      <c r="AN11">
        <v>2</v>
      </c>
      <c r="AO11">
        <v>2</v>
      </c>
      <c r="AP11" t="s">
        <v>31</v>
      </c>
      <c r="AQ11">
        <f t="shared" si="2"/>
        <v>61</v>
      </c>
      <c r="AR11">
        <f t="shared" si="3"/>
        <v>1</v>
      </c>
      <c r="AS11">
        <f t="shared" si="4"/>
        <v>4</v>
      </c>
      <c r="AT11">
        <f t="shared" si="5"/>
        <v>0</v>
      </c>
    </row>
    <row r="12" spans="1:46" ht="94.5" x14ac:dyDescent="0.25">
      <c r="A12" t="s">
        <v>27</v>
      </c>
      <c r="B12">
        <v>54</v>
      </c>
      <c r="C12" t="s">
        <v>8</v>
      </c>
      <c r="E12">
        <v>2013</v>
      </c>
      <c r="F12">
        <v>14</v>
      </c>
      <c r="G12" t="s">
        <v>10</v>
      </c>
      <c r="H12">
        <v>3</v>
      </c>
      <c r="I12" s="2" t="s">
        <v>34</v>
      </c>
      <c r="J12">
        <v>1</v>
      </c>
      <c r="K12">
        <v>1</v>
      </c>
      <c r="L12">
        <v>1</v>
      </c>
      <c r="M12">
        <v>1</v>
      </c>
      <c r="N12">
        <v>0</v>
      </c>
      <c r="O12">
        <v>0</v>
      </c>
      <c r="P12">
        <v>0</v>
      </c>
      <c r="Q12" s="2" t="s">
        <v>28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>
        <v>5</v>
      </c>
      <c r="Y12" s="2" t="s">
        <v>35</v>
      </c>
      <c r="Z12" s="3">
        <v>1</v>
      </c>
      <c r="AA12" s="3">
        <v>0</v>
      </c>
      <c r="AB12" s="3">
        <v>1</v>
      </c>
      <c r="AC12" s="3">
        <v>1</v>
      </c>
      <c r="AD12" s="3">
        <v>0</v>
      </c>
      <c r="AE12" s="3">
        <v>0</v>
      </c>
      <c r="AF12">
        <v>4</v>
      </c>
      <c r="AG12">
        <v>5</v>
      </c>
      <c r="AH12">
        <v>5</v>
      </c>
      <c r="AI12">
        <v>5</v>
      </c>
      <c r="AJ12">
        <v>3</v>
      </c>
      <c r="AK12">
        <v>4</v>
      </c>
      <c r="AL12" s="8">
        <f t="shared" si="0"/>
        <v>121</v>
      </c>
      <c r="AM12">
        <f t="shared" si="1"/>
        <v>11</v>
      </c>
      <c r="AN12">
        <v>2</v>
      </c>
      <c r="AO12">
        <v>1</v>
      </c>
      <c r="AP12" t="s">
        <v>9</v>
      </c>
      <c r="AQ12">
        <f t="shared" si="2"/>
        <v>113</v>
      </c>
      <c r="AR12">
        <f t="shared" si="3"/>
        <v>4</v>
      </c>
      <c r="AS12">
        <f t="shared" si="4"/>
        <v>6</v>
      </c>
      <c r="AT12">
        <f t="shared" si="5"/>
        <v>3</v>
      </c>
    </row>
    <row r="13" spans="1:46" ht="94.5" x14ac:dyDescent="0.25">
      <c r="A13" t="s">
        <v>27</v>
      </c>
      <c r="B13">
        <v>56</v>
      </c>
      <c r="C13" t="s">
        <v>14</v>
      </c>
      <c r="E13">
        <v>2006</v>
      </c>
      <c r="F13">
        <v>50</v>
      </c>
      <c r="G13" t="s">
        <v>10</v>
      </c>
      <c r="H13">
        <v>3</v>
      </c>
      <c r="I13" s="2" t="s">
        <v>34</v>
      </c>
      <c r="J13">
        <v>1</v>
      </c>
      <c r="K13">
        <v>1</v>
      </c>
      <c r="L13">
        <v>1</v>
      </c>
      <c r="M13">
        <v>1</v>
      </c>
      <c r="N13">
        <v>0</v>
      </c>
      <c r="O13">
        <v>0</v>
      </c>
      <c r="P13">
        <v>0</v>
      </c>
      <c r="Q13" s="2" t="s">
        <v>28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>
        <v>5</v>
      </c>
      <c r="Y13" t="s">
        <v>36</v>
      </c>
      <c r="Z13" s="3">
        <v>0</v>
      </c>
      <c r="AA13" s="3">
        <v>0</v>
      </c>
      <c r="AB13" s="3">
        <v>0</v>
      </c>
      <c r="AC13" s="3">
        <v>1</v>
      </c>
      <c r="AD13" s="3">
        <v>0</v>
      </c>
      <c r="AE13" s="3">
        <v>0</v>
      </c>
      <c r="AF13">
        <v>5</v>
      </c>
      <c r="AG13">
        <v>1</v>
      </c>
      <c r="AH13">
        <v>3</v>
      </c>
      <c r="AI13">
        <v>4</v>
      </c>
      <c r="AJ13">
        <v>2</v>
      </c>
      <c r="AK13">
        <v>3</v>
      </c>
      <c r="AL13" s="8">
        <f t="shared" si="0"/>
        <v>95</v>
      </c>
      <c r="AM13">
        <f t="shared" si="1"/>
        <v>18</v>
      </c>
      <c r="AN13">
        <v>2</v>
      </c>
      <c r="AO13">
        <v>1</v>
      </c>
      <c r="AP13" t="s">
        <v>9</v>
      </c>
      <c r="AQ13">
        <f t="shared" si="2"/>
        <v>85</v>
      </c>
      <c r="AR13">
        <f t="shared" si="3"/>
        <v>4</v>
      </c>
      <c r="AS13">
        <f t="shared" si="4"/>
        <v>6</v>
      </c>
      <c r="AT13">
        <f t="shared" si="5"/>
        <v>1</v>
      </c>
    </row>
    <row r="14" spans="1:46" ht="63" x14ac:dyDescent="0.25">
      <c r="A14" t="s">
        <v>27</v>
      </c>
      <c r="B14">
        <v>40</v>
      </c>
      <c r="C14" t="s">
        <v>8</v>
      </c>
      <c r="E14">
        <v>2019</v>
      </c>
      <c r="F14">
        <v>20</v>
      </c>
      <c r="G14" t="s">
        <v>10</v>
      </c>
      <c r="H14">
        <v>3</v>
      </c>
      <c r="I14" s="2" t="s">
        <v>34</v>
      </c>
      <c r="J14">
        <v>1</v>
      </c>
      <c r="K14">
        <v>1</v>
      </c>
      <c r="L14">
        <v>1</v>
      </c>
      <c r="M14">
        <v>1</v>
      </c>
      <c r="N14">
        <v>0</v>
      </c>
      <c r="O14">
        <v>0</v>
      </c>
      <c r="P14">
        <v>0</v>
      </c>
      <c r="Q14" s="2" t="s">
        <v>37</v>
      </c>
      <c r="R14" s="2">
        <v>1</v>
      </c>
      <c r="S14" s="2">
        <v>1</v>
      </c>
      <c r="T14" s="2">
        <v>1</v>
      </c>
      <c r="U14" s="2">
        <v>1</v>
      </c>
      <c r="V14" s="2">
        <v>0</v>
      </c>
      <c r="W14" s="2">
        <v>0</v>
      </c>
      <c r="X14">
        <v>5</v>
      </c>
      <c r="Y14" t="s">
        <v>36</v>
      </c>
      <c r="Z14" s="3">
        <v>0</v>
      </c>
      <c r="AA14" s="3">
        <v>0</v>
      </c>
      <c r="AB14" s="3">
        <v>0</v>
      </c>
      <c r="AC14" s="3">
        <v>1</v>
      </c>
      <c r="AD14" s="3">
        <v>0</v>
      </c>
      <c r="AE14" s="3">
        <v>0</v>
      </c>
      <c r="AF14">
        <v>5</v>
      </c>
      <c r="AG14">
        <v>5</v>
      </c>
      <c r="AH14">
        <v>5</v>
      </c>
      <c r="AI14">
        <v>2</v>
      </c>
      <c r="AJ14">
        <v>1</v>
      </c>
      <c r="AK14">
        <v>1</v>
      </c>
      <c r="AL14" s="8">
        <f t="shared" si="0"/>
        <v>91</v>
      </c>
      <c r="AM14">
        <f t="shared" si="1"/>
        <v>5</v>
      </c>
      <c r="AN14">
        <v>1</v>
      </c>
      <c r="AO14">
        <v>2</v>
      </c>
      <c r="AP14" t="s">
        <v>15</v>
      </c>
      <c r="AQ14">
        <f t="shared" si="2"/>
        <v>81</v>
      </c>
      <c r="AR14">
        <f t="shared" si="3"/>
        <v>4</v>
      </c>
      <c r="AS14">
        <f t="shared" si="4"/>
        <v>4</v>
      </c>
      <c r="AT14">
        <f t="shared" si="5"/>
        <v>1</v>
      </c>
    </row>
    <row r="15" spans="1:46" ht="78.75" x14ac:dyDescent="0.25">
      <c r="A15" t="s">
        <v>27</v>
      </c>
      <c r="B15">
        <v>46</v>
      </c>
      <c r="C15" t="s">
        <v>14</v>
      </c>
      <c r="E15">
        <v>2010</v>
      </c>
      <c r="F15">
        <v>25</v>
      </c>
      <c r="G15" t="s">
        <v>10</v>
      </c>
      <c r="H15">
        <v>1</v>
      </c>
      <c r="I15" t="s">
        <v>32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 s="2" t="s">
        <v>12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0</v>
      </c>
      <c r="X15">
        <v>3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>
        <v>2</v>
      </c>
      <c r="AG15">
        <v>2</v>
      </c>
      <c r="AH15">
        <v>2</v>
      </c>
      <c r="AI15">
        <v>1</v>
      </c>
      <c r="AJ15">
        <v>1</v>
      </c>
      <c r="AK15">
        <v>1</v>
      </c>
      <c r="AL15" s="8">
        <f t="shared" si="0"/>
        <v>46</v>
      </c>
      <c r="AM15">
        <f t="shared" si="1"/>
        <v>14</v>
      </c>
      <c r="AN15">
        <v>2</v>
      </c>
      <c r="AO15">
        <v>1</v>
      </c>
      <c r="AP15" t="s">
        <v>9</v>
      </c>
      <c r="AQ15">
        <f t="shared" si="2"/>
        <v>42</v>
      </c>
      <c r="AR15">
        <f t="shared" si="3"/>
        <v>1</v>
      </c>
      <c r="AS15">
        <f t="shared" si="4"/>
        <v>5</v>
      </c>
      <c r="AT15">
        <f t="shared" si="5"/>
        <v>0</v>
      </c>
    </row>
    <row r="16" spans="1:46" ht="63" x14ac:dyDescent="0.25">
      <c r="A16" t="s">
        <v>27</v>
      </c>
      <c r="B16">
        <v>46</v>
      </c>
      <c r="C16" t="s">
        <v>14</v>
      </c>
      <c r="E16">
        <v>2000</v>
      </c>
      <c r="F16">
        <v>96</v>
      </c>
      <c r="G16" t="s">
        <v>10</v>
      </c>
      <c r="H16">
        <v>1</v>
      </c>
      <c r="I16" s="2" t="s">
        <v>16</v>
      </c>
      <c r="J16">
        <v>0</v>
      </c>
      <c r="K16">
        <v>1</v>
      </c>
      <c r="L16">
        <v>1</v>
      </c>
      <c r="M16">
        <v>0</v>
      </c>
      <c r="N16">
        <v>0</v>
      </c>
      <c r="O16">
        <v>0</v>
      </c>
      <c r="P16">
        <v>0</v>
      </c>
      <c r="Q16" s="2" t="s">
        <v>37</v>
      </c>
      <c r="R16" s="2">
        <v>1</v>
      </c>
      <c r="S16" s="2">
        <v>1</v>
      </c>
      <c r="T16" s="2">
        <v>1</v>
      </c>
      <c r="U16" s="2">
        <v>1</v>
      </c>
      <c r="V16" s="2">
        <v>0</v>
      </c>
      <c r="W16" s="2">
        <v>0</v>
      </c>
      <c r="X16">
        <v>5</v>
      </c>
      <c r="Y16" t="s">
        <v>30</v>
      </c>
      <c r="Z16" s="3">
        <v>1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>
        <v>4</v>
      </c>
      <c r="AG16">
        <v>1</v>
      </c>
      <c r="AH16">
        <v>5</v>
      </c>
      <c r="AI16">
        <v>4</v>
      </c>
      <c r="AJ16">
        <v>3</v>
      </c>
      <c r="AK16">
        <v>3</v>
      </c>
      <c r="AL16" s="8">
        <f t="shared" si="0"/>
        <v>79</v>
      </c>
      <c r="AM16">
        <f t="shared" si="1"/>
        <v>24</v>
      </c>
      <c r="AN16">
        <v>3</v>
      </c>
      <c r="AO16">
        <v>2</v>
      </c>
      <c r="AP16" t="s">
        <v>15</v>
      </c>
      <c r="AQ16">
        <f t="shared" si="2"/>
        <v>71</v>
      </c>
      <c r="AR16">
        <f t="shared" si="3"/>
        <v>2</v>
      </c>
      <c r="AS16">
        <f t="shared" si="4"/>
        <v>4</v>
      </c>
      <c r="AT16">
        <f t="shared" si="5"/>
        <v>1</v>
      </c>
    </row>
    <row r="17" spans="1:46" ht="110.25" x14ac:dyDescent="0.25">
      <c r="A17" t="s">
        <v>27</v>
      </c>
      <c r="B17">
        <v>48</v>
      </c>
      <c r="C17" t="s">
        <v>8</v>
      </c>
      <c r="E17">
        <v>2011</v>
      </c>
      <c r="F17">
        <v>25</v>
      </c>
      <c r="G17" t="s">
        <v>10</v>
      </c>
      <c r="H17">
        <v>4</v>
      </c>
      <c r="I17" s="2" t="s">
        <v>11</v>
      </c>
      <c r="J17">
        <v>1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 s="2" t="s">
        <v>38</v>
      </c>
      <c r="R17" s="2">
        <v>1</v>
      </c>
      <c r="S17" s="2">
        <v>1</v>
      </c>
      <c r="T17" s="2">
        <v>1</v>
      </c>
      <c r="U17" s="2">
        <v>1</v>
      </c>
      <c r="V17" s="2">
        <v>0</v>
      </c>
      <c r="W17" s="2">
        <v>0</v>
      </c>
      <c r="X17">
        <v>5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>
        <v>4</v>
      </c>
      <c r="AG17">
        <v>2</v>
      </c>
      <c r="AH17">
        <v>2</v>
      </c>
      <c r="AI17">
        <v>3</v>
      </c>
      <c r="AJ17">
        <v>2</v>
      </c>
      <c r="AK17">
        <v>3</v>
      </c>
      <c r="AL17" s="8">
        <f t="shared" si="0"/>
        <v>72</v>
      </c>
      <c r="AM17">
        <f t="shared" si="1"/>
        <v>13</v>
      </c>
      <c r="AN17">
        <v>2</v>
      </c>
      <c r="AO17">
        <v>2</v>
      </c>
      <c r="AP17" t="s">
        <v>15</v>
      </c>
      <c r="AQ17">
        <f t="shared" si="2"/>
        <v>64</v>
      </c>
      <c r="AR17">
        <f t="shared" si="3"/>
        <v>2</v>
      </c>
      <c r="AS17">
        <f t="shared" si="4"/>
        <v>4</v>
      </c>
      <c r="AT17">
        <f t="shared" si="5"/>
        <v>0</v>
      </c>
    </row>
    <row r="18" spans="1:46" ht="78.75" x14ac:dyDescent="0.25">
      <c r="A18" t="s">
        <v>27</v>
      </c>
      <c r="B18">
        <v>38</v>
      </c>
      <c r="C18" t="s">
        <v>8</v>
      </c>
      <c r="E18">
        <v>2017</v>
      </c>
      <c r="F18">
        <v>25</v>
      </c>
      <c r="G18" t="s">
        <v>10</v>
      </c>
      <c r="H18">
        <v>5</v>
      </c>
      <c r="I18" s="2" t="s">
        <v>25</v>
      </c>
      <c r="J18">
        <v>1</v>
      </c>
      <c r="K18">
        <v>1</v>
      </c>
      <c r="L18">
        <v>1</v>
      </c>
      <c r="M18">
        <v>0</v>
      </c>
      <c r="N18">
        <v>0</v>
      </c>
      <c r="O18">
        <v>0</v>
      </c>
      <c r="P18">
        <v>0</v>
      </c>
      <c r="Q18" s="2" t="s">
        <v>20</v>
      </c>
      <c r="R18" s="2">
        <v>1</v>
      </c>
      <c r="S18" s="2">
        <v>1</v>
      </c>
      <c r="T18" s="2">
        <v>1</v>
      </c>
      <c r="U18" s="2">
        <v>1</v>
      </c>
      <c r="V18" s="2">
        <v>0</v>
      </c>
      <c r="W18" s="2">
        <v>1</v>
      </c>
      <c r="X18">
        <v>5</v>
      </c>
      <c r="Y18" t="s">
        <v>39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>
        <v>3</v>
      </c>
      <c r="AG18">
        <v>5</v>
      </c>
      <c r="AH18">
        <v>5</v>
      </c>
      <c r="AI18">
        <v>3</v>
      </c>
      <c r="AJ18">
        <v>3</v>
      </c>
      <c r="AK18">
        <v>3</v>
      </c>
      <c r="AL18" s="8">
        <f t="shared" si="0"/>
        <v>94</v>
      </c>
      <c r="AM18">
        <f t="shared" si="1"/>
        <v>7</v>
      </c>
      <c r="AN18">
        <v>1</v>
      </c>
      <c r="AO18">
        <v>2</v>
      </c>
      <c r="AP18" t="s">
        <v>15</v>
      </c>
      <c r="AQ18">
        <f t="shared" si="2"/>
        <v>88</v>
      </c>
      <c r="AR18">
        <f t="shared" si="3"/>
        <v>3</v>
      </c>
      <c r="AS18">
        <f t="shared" si="4"/>
        <v>5</v>
      </c>
      <c r="AT18">
        <f t="shared" si="5"/>
        <v>0</v>
      </c>
    </row>
    <row r="19" spans="1:46" ht="94.5" x14ac:dyDescent="0.25">
      <c r="A19" t="s">
        <v>27</v>
      </c>
      <c r="B19">
        <v>55</v>
      </c>
      <c r="C19" t="s">
        <v>14</v>
      </c>
      <c r="E19">
        <v>2002</v>
      </c>
      <c r="F19">
        <v>30</v>
      </c>
      <c r="G19" t="s">
        <v>10</v>
      </c>
      <c r="H19">
        <v>1</v>
      </c>
      <c r="I19" s="3" t="s">
        <v>40</v>
      </c>
      <c r="J19">
        <v>1</v>
      </c>
      <c r="K19">
        <v>1</v>
      </c>
      <c r="L19">
        <v>1</v>
      </c>
      <c r="M19">
        <v>1</v>
      </c>
      <c r="N19">
        <v>0</v>
      </c>
      <c r="O19">
        <v>1</v>
      </c>
      <c r="P19">
        <v>0</v>
      </c>
      <c r="Q19" s="2" t="s">
        <v>28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>
        <v>5</v>
      </c>
      <c r="Y19" s="2" t="s">
        <v>35</v>
      </c>
      <c r="Z19" s="3">
        <v>1</v>
      </c>
      <c r="AA19" s="3">
        <v>0</v>
      </c>
      <c r="AB19" s="3">
        <v>1</v>
      </c>
      <c r="AC19" s="3">
        <v>1</v>
      </c>
      <c r="AD19" s="3">
        <v>0</v>
      </c>
      <c r="AE19" s="3">
        <v>0</v>
      </c>
      <c r="AF19">
        <v>4</v>
      </c>
      <c r="AG19">
        <v>3</v>
      </c>
      <c r="AH19">
        <v>1</v>
      </c>
      <c r="AI19">
        <v>1</v>
      </c>
      <c r="AJ19">
        <v>1</v>
      </c>
      <c r="AK19">
        <v>4</v>
      </c>
      <c r="AL19" s="8">
        <f t="shared" si="0"/>
        <v>98</v>
      </c>
      <c r="AM19">
        <f t="shared" si="1"/>
        <v>22</v>
      </c>
      <c r="AN19">
        <v>3</v>
      </c>
      <c r="AO19">
        <v>1</v>
      </c>
      <c r="AP19" t="s">
        <v>9</v>
      </c>
      <c r="AQ19">
        <f t="shared" si="2"/>
        <v>90</v>
      </c>
      <c r="AR19">
        <f t="shared" si="3"/>
        <v>5</v>
      </c>
      <c r="AS19">
        <f t="shared" si="4"/>
        <v>6</v>
      </c>
      <c r="AT19">
        <f t="shared" si="5"/>
        <v>3</v>
      </c>
    </row>
    <row r="20" spans="1:46" ht="63" x14ac:dyDescent="0.25">
      <c r="A20" t="s">
        <v>27</v>
      </c>
      <c r="B20">
        <v>70</v>
      </c>
      <c r="C20" t="s">
        <v>14</v>
      </c>
      <c r="E20">
        <v>2010</v>
      </c>
      <c r="F20">
        <v>25</v>
      </c>
      <c r="G20" t="s">
        <v>10</v>
      </c>
      <c r="H20">
        <v>5</v>
      </c>
      <c r="I20" s="2" t="s">
        <v>25</v>
      </c>
      <c r="J20">
        <v>1</v>
      </c>
      <c r="K20">
        <v>1</v>
      </c>
      <c r="L20">
        <v>1</v>
      </c>
      <c r="M20">
        <v>0</v>
      </c>
      <c r="N20">
        <v>0</v>
      </c>
      <c r="O20">
        <v>0</v>
      </c>
      <c r="P20">
        <v>0</v>
      </c>
      <c r="Q20" s="2" t="s">
        <v>33</v>
      </c>
      <c r="R20" s="2">
        <v>1</v>
      </c>
      <c r="S20" s="2">
        <v>1</v>
      </c>
      <c r="T20" s="2">
        <v>1</v>
      </c>
      <c r="U20" s="2">
        <v>0</v>
      </c>
      <c r="V20" s="2">
        <v>1</v>
      </c>
      <c r="W20" s="2">
        <v>0</v>
      </c>
      <c r="X20">
        <v>5</v>
      </c>
      <c r="Y20" s="2" t="s">
        <v>41</v>
      </c>
      <c r="Z20" s="3">
        <v>1</v>
      </c>
      <c r="AA20" s="3">
        <v>1</v>
      </c>
      <c r="AB20" s="3">
        <v>1</v>
      </c>
      <c r="AC20" s="3">
        <v>0</v>
      </c>
      <c r="AD20" s="3">
        <v>0</v>
      </c>
      <c r="AE20" s="3">
        <v>0</v>
      </c>
      <c r="AF20">
        <v>5</v>
      </c>
      <c r="AG20">
        <v>5</v>
      </c>
      <c r="AH20">
        <v>3</v>
      </c>
      <c r="AI20">
        <v>5</v>
      </c>
      <c r="AJ20">
        <v>5</v>
      </c>
      <c r="AK20">
        <v>5</v>
      </c>
      <c r="AL20" s="8">
        <f t="shared" si="0"/>
        <v>118</v>
      </c>
      <c r="AM20">
        <f t="shared" si="1"/>
        <v>14</v>
      </c>
      <c r="AN20">
        <v>2</v>
      </c>
      <c r="AO20">
        <v>1</v>
      </c>
      <c r="AP20" t="s">
        <v>9</v>
      </c>
      <c r="AQ20">
        <f t="shared" si="2"/>
        <v>108</v>
      </c>
      <c r="AR20">
        <f t="shared" si="3"/>
        <v>3</v>
      </c>
      <c r="AS20">
        <f t="shared" si="4"/>
        <v>4</v>
      </c>
      <c r="AT20">
        <f t="shared" si="5"/>
        <v>3</v>
      </c>
    </row>
    <row r="21" spans="1:46" ht="78.75" x14ac:dyDescent="0.25">
      <c r="A21" t="s">
        <v>27</v>
      </c>
      <c r="B21">
        <v>37</v>
      </c>
      <c r="C21" t="s">
        <v>8</v>
      </c>
      <c r="E21">
        <v>2010</v>
      </c>
      <c r="F21">
        <v>21</v>
      </c>
      <c r="G21" t="s">
        <v>10</v>
      </c>
      <c r="H21">
        <v>1</v>
      </c>
      <c r="I21" s="2" t="s">
        <v>42</v>
      </c>
      <c r="J21">
        <v>0</v>
      </c>
      <c r="K21">
        <v>0</v>
      </c>
      <c r="L21">
        <v>1</v>
      </c>
      <c r="M21">
        <v>0</v>
      </c>
      <c r="N21">
        <v>1</v>
      </c>
      <c r="O21">
        <v>0</v>
      </c>
      <c r="P21">
        <v>0</v>
      </c>
      <c r="Q21" s="2" t="s">
        <v>12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0</v>
      </c>
      <c r="X21">
        <v>3</v>
      </c>
      <c r="Y21" t="s">
        <v>36</v>
      </c>
      <c r="Z21" s="3">
        <v>0</v>
      </c>
      <c r="AA21" s="3">
        <v>0</v>
      </c>
      <c r="AB21" s="3">
        <v>0</v>
      </c>
      <c r="AC21" s="3">
        <v>1</v>
      </c>
      <c r="AD21" s="3">
        <v>0</v>
      </c>
      <c r="AE21" s="3">
        <v>0</v>
      </c>
      <c r="AF21">
        <v>3</v>
      </c>
      <c r="AG21">
        <v>1</v>
      </c>
      <c r="AH21">
        <v>1</v>
      </c>
      <c r="AI21">
        <v>1</v>
      </c>
      <c r="AJ21">
        <v>1</v>
      </c>
      <c r="AK21">
        <v>1</v>
      </c>
      <c r="AL21" s="8">
        <f t="shared" si="0"/>
        <v>54</v>
      </c>
      <c r="AM21">
        <f t="shared" si="1"/>
        <v>14</v>
      </c>
      <c r="AN21">
        <v>2</v>
      </c>
      <c r="AO21">
        <v>2</v>
      </c>
      <c r="AP21" t="s">
        <v>15</v>
      </c>
      <c r="AQ21">
        <f t="shared" si="2"/>
        <v>48</v>
      </c>
      <c r="AR21">
        <f t="shared" si="3"/>
        <v>2</v>
      </c>
      <c r="AS21">
        <f t="shared" si="4"/>
        <v>5</v>
      </c>
      <c r="AT21">
        <f t="shared" si="5"/>
        <v>1</v>
      </c>
    </row>
    <row r="22" spans="1:46" ht="78.75" x14ac:dyDescent="0.25">
      <c r="A22" t="s">
        <v>27</v>
      </c>
      <c r="B22">
        <v>47</v>
      </c>
      <c r="C22" t="s">
        <v>8</v>
      </c>
      <c r="E22">
        <v>2000</v>
      </c>
      <c r="F22">
        <v>15</v>
      </c>
      <c r="G22" t="s">
        <v>10</v>
      </c>
      <c r="H22">
        <v>4</v>
      </c>
      <c r="I22" s="2" t="s">
        <v>34</v>
      </c>
      <c r="J22">
        <v>1</v>
      </c>
      <c r="K22">
        <v>1</v>
      </c>
      <c r="L22">
        <v>1</v>
      </c>
      <c r="M22">
        <v>1</v>
      </c>
      <c r="N22">
        <v>0</v>
      </c>
      <c r="O22">
        <v>0</v>
      </c>
      <c r="P22">
        <v>0</v>
      </c>
      <c r="Q22" s="2" t="s">
        <v>12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0</v>
      </c>
      <c r="X22">
        <v>5</v>
      </c>
      <c r="Y22" t="s">
        <v>36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0</v>
      </c>
      <c r="AG22">
        <v>5</v>
      </c>
      <c r="AH22">
        <v>5</v>
      </c>
      <c r="AI22">
        <v>1</v>
      </c>
      <c r="AJ22">
        <v>1</v>
      </c>
      <c r="AK22">
        <v>3</v>
      </c>
      <c r="AL22" s="8">
        <f t="shared" si="0"/>
        <v>88</v>
      </c>
      <c r="AM22">
        <f t="shared" si="1"/>
        <v>24</v>
      </c>
      <c r="AN22">
        <v>3</v>
      </c>
      <c r="AO22">
        <v>2</v>
      </c>
      <c r="AP22" t="s">
        <v>15</v>
      </c>
      <c r="AQ22">
        <f t="shared" si="2"/>
        <v>88</v>
      </c>
      <c r="AR22">
        <f t="shared" si="3"/>
        <v>4</v>
      </c>
      <c r="AS22">
        <f t="shared" si="4"/>
        <v>5</v>
      </c>
      <c r="AT22">
        <f t="shared" si="5"/>
        <v>1</v>
      </c>
    </row>
    <row r="23" spans="1:46" ht="63" x14ac:dyDescent="0.25">
      <c r="A23" t="s">
        <v>27</v>
      </c>
      <c r="B23">
        <v>70</v>
      </c>
      <c r="C23" t="s">
        <v>8</v>
      </c>
      <c r="E23">
        <v>1991</v>
      </c>
      <c r="F23">
        <v>12</v>
      </c>
      <c r="G23" t="s">
        <v>10</v>
      </c>
      <c r="H23">
        <v>1</v>
      </c>
      <c r="I23" s="2" t="s">
        <v>34</v>
      </c>
      <c r="J23">
        <v>1</v>
      </c>
      <c r="K23">
        <v>1</v>
      </c>
      <c r="L23">
        <v>1</v>
      </c>
      <c r="M23">
        <v>1</v>
      </c>
      <c r="N23">
        <v>0</v>
      </c>
      <c r="O23">
        <v>0</v>
      </c>
      <c r="P23">
        <v>0</v>
      </c>
      <c r="Q23" s="2" t="s">
        <v>43</v>
      </c>
      <c r="R23" s="2">
        <v>1</v>
      </c>
      <c r="S23" s="2">
        <v>1</v>
      </c>
      <c r="T23" s="2">
        <v>1</v>
      </c>
      <c r="U23" s="2">
        <v>0</v>
      </c>
      <c r="V23" s="2">
        <v>0</v>
      </c>
      <c r="W23" s="2">
        <v>1</v>
      </c>
      <c r="X23">
        <v>5</v>
      </c>
      <c r="Y23" s="2" t="s">
        <v>44</v>
      </c>
      <c r="Z23" s="3">
        <v>0</v>
      </c>
      <c r="AA23" s="3">
        <v>0</v>
      </c>
      <c r="AB23" s="3">
        <v>1</v>
      </c>
      <c r="AC23" s="3">
        <v>1</v>
      </c>
      <c r="AD23" s="3">
        <v>0</v>
      </c>
      <c r="AE23" s="3">
        <v>1</v>
      </c>
      <c r="AF23">
        <v>3</v>
      </c>
      <c r="AG23">
        <v>4</v>
      </c>
      <c r="AH23">
        <v>4</v>
      </c>
      <c r="AI23">
        <v>3</v>
      </c>
      <c r="AJ23">
        <v>1</v>
      </c>
      <c r="AK23">
        <v>3</v>
      </c>
      <c r="AL23" s="8">
        <f t="shared" si="0"/>
        <v>95</v>
      </c>
      <c r="AM23">
        <f t="shared" si="1"/>
        <v>33</v>
      </c>
      <c r="AN23">
        <v>3</v>
      </c>
      <c r="AO23">
        <v>2</v>
      </c>
      <c r="AP23" t="s">
        <v>31</v>
      </c>
      <c r="AQ23">
        <f t="shared" si="2"/>
        <v>89</v>
      </c>
      <c r="AR23">
        <f t="shared" si="3"/>
        <v>4</v>
      </c>
      <c r="AS23">
        <f t="shared" si="4"/>
        <v>4</v>
      </c>
      <c r="AT23">
        <f t="shared" si="5"/>
        <v>3</v>
      </c>
    </row>
    <row r="24" spans="1:46" ht="63" x14ac:dyDescent="0.25">
      <c r="A24" t="s">
        <v>27</v>
      </c>
      <c r="B24">
        <v>45</v>
      </c>
      <c r="C24" t="s">
        <v>8</v>
      </c>
      <c r="E24">
        <v>2000</v>
      </c>
      <c r="F24">
        <v>13</v>
      </c>
      <c r="G24" t="s">
        <v>10</v>
      </c>
      <c r="H24">
        <v>1</v>
      </c>
      <c r="I24" s="2" t="s">
        <v>45</v>
      </c>
      <c r="J24">
        <v>1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 s="2" t="s">
        <v>46</v>
      </c>
      <c r="R24" s="2">
        <v>1</v>
      </c>
      <c r="S24" s="2">
        <v>1</v>
      </c>
      <c r="T24" s="2">
        <v>1</v>
      </c>
      <c r="U24" s="2">
        <v>0</v>
      </c>
      <c r="V24" s="2">
        <v>0</v>
      </c>
      <c r="W24" s="2">
        <v>1</v>
      </c>
      <c r="X24">
        <v>5</v>
      </c>
      <c r="Y24" t="s">
        <v>36</v>
      </c>
      <c r="Z24" s="3">
        <v>0</v>
      </c>
      <c r="AA24" s="3">
        <v>0</v>
      </c>
      <c r="AB24" s="3">
        <v>0</v>
      </c>
      <c r="AC24" s="3">
        <v>1</v>
      </c>
      <c r="AD24" s="3">
        <v>0</v>
      </c>
      <c r="AE24" s="3">
        <v>0</v>
      </c>
      <c r="AF24">
        <v>3</v>
      </c>
      <c r="AG24">
        <v>5</v>
      </c>
      <c r="AH24">
        <v>4</v>
      </c>
      <c r="AI24">
        <v>1</v>
      </c>
      <c r="AJ24">
        <v>3</v>
      </c>
      <c r="AK24">
        <v>2</v>
      </c>
      <c r="AL24" s="8">
        <f t="shared" si="0"/>
        <v>75</v>
      </c>
      <c r="AM24">
        <f t="shared" si="1"/>
        <v>24</v>
      </c>
      <c r="AN24">
        <v>3</v>
      </c>
      <c r="AO24">
        <v>2</v>
      </c>
      <c r="AP24" t="s">
        <v>15</v>
      </c>
      <c r="AQ24">
        <f t="shared" si="2"/>
        <v>69</v>
      </c>
      <c r="AR24">
        <f t="shared" si="3"/>
        <v>2</v>
      </c>
      <c r="AS24">
        <f t="shared" si="4"/>
        <v>4</v>
      </c>
      <c r="AT24">
        <f t="shared" si="5"/>
        <v>1</v>
      </c>
    </row>
    <row r="25" spans="1:46" ht="63" x14ac:dyDescent="0.25">
      <c r="A25" t="s">
        <v>27</v>
      </c>
      <c r="B25">
        <v>51</v>
      </c>
      <c r="C25" t="s">
        <v>8</v>
      </c>
      <c r="E25">
        <v>2004</v>
      </c>
      <c r="F25">
        <v>4</v>
      </c>
      <c r="G25" t="s">
        <v>10</v>
      </c>
      <c r="H25">
        <v>1</v>
      </c>
      <c r="I25" s="2" t="s">
        <v>11</v>
      </c>
      <c r="J25">
        <v>1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 s="2" t="s">
        <v>37</v>
      </c>
      <c r="R25" s="2">
        <v>1</v>
      </c>
      <c r="S25" s="2">
        <v>1</v>
      </c>
      <c r="T25" s="2">
        <v>1</v>
      </c>
      <c r="U25" s="2">
        <v>1</v>
      </c>
      <c r="V25" s="2">
        <v>0</v>
      </c>
      <c r="W25" s="2">
        <v>0</v>
      </c>
      <c r="X25">
        <v>5</v>
      </c>
      <c r="Y25" s="2" t="s">
        <v>47</v>
      </c>
      <c r="Z25" s="3">
        <v>0</v>
      </c>
      <c r="AA25" s="3">
        <v>0</v>
      </c>
      <c r="AB25" s="3">
        <v>0</v>
      </c>
      <c r="AC25" s="3">
        <v>1</v>
      </c>
      <c r="AD25" s="3">
        <v>1</v>
      </c>
      <c r="AE25" s="3">
        <v>0</v>
      </c>
      <c r="AF25">
        <v>5</v>
      </c>
      <c r="AG25">
        <v>5</v>
      </c>
      <c r="AH25">
        <v>5</v>
      </c>
      <c r="AI25">
        <v>5</v>
      </c>
      <c r="AJ25">
        <v>3</v>
      </c>
      <c r="AK25">
        <v>5</v>
      </c>
      <c r="AL25" s="8">
        <f t="shared" si="0"/>
        <v>100</v>
      </c>
      <c r="AM25">
        <f t="shared" si="1"/>
        <v>20</v>
      </c>
      <c r="AN25">
        <v>2</v>
      </c>
      <c r="AO25">
        <v>1</v>
      </c>
      <c r="AP25" t="s">
        <v>9</v>
      </c>
      <c r="AQ25">
        <f t="shared" si="2"/>
        <v>90</v>
      </c>
      <c r="AR25">
        <f t="shared" si="3"/>
        <v>2</v>
      </c>
      <c r="AS25">
        <f t="shared" si="4"/>
        <v>4</v>
      </c>
      <c r="AT25">
        <f t="shared" si="5"/>
        <v>2</v>
      </c>
    </row>
    <row r="26" spans="1:46" ht="94.5" x14ac:dyDescent="0.25">
      <c r="A26" t="s">
        <v>27</v>
      </c>
      <c r="B26">
        <v>44</v>
      </c>
      <c r="C26" t="s">
        <v>8</v>
      </c>
      <c r="E26">
        <v>2009</v>
      </c>
      <c r="F26">
        <v>15</v>
      </c>
      <c r="G26" t="s">
        <v>10</v>
      </c>
      <c r="H26">
        <v>5</v>
      </c>
      <c r="I26" s="2" t="s">
        <v>11</v>
      </c>
      <c r="J26">
        <v>1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 s="2" t="s">
        <v>48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>
        <v>5</v>
      </c>
      <c r="Y26" s="2" t="s">
        <v>49</v>
      </c>
      <c r="Z26" s="3">
        <v>1</v>
      </c>
      <c r="AA26" s="3">
        <v>1</v>
      </c>
      <c r="AB26" s="3">
        <v>1</v>
      </c>
      <c r="AC26" s="3">
        <v>1</v>
      </c>
      <c r="AD26" s="3">
        <v>0</v>
      </c>
      <c r="AE26" s="3">
        <v>0</v>
      </c>
      <c r="AF26">
        <v>4</v>
      </c>
      <c r="AG26">
        <v>5</v>
      </c>
      <c r="AH26">
        <v>5</v>
      </c>
      <c r="AI26">
        <v>5</v>
      </c>
      <c r="AJ26">
        <v>5</v>
      </c>
      <c r="AK26">
        <v>5</v>
      </c>
      <c r="AL26" s="8">
        <f t="shared" si="0"/>
        <v>126</v>
      </c>
      <c r="AM26">
        <f t="shared" si="1"/>
        <v>15</v>
      </c>
      <c r="AN26">
        <v>2</v>
      </c>
      <c r="AO26">
        <v>1</v>
      </c>
      <c r="AP26" t="s">
        <v>9</v>
      </c>
      <c r="AQ26">
        <f t="shared" si="2"/>
        <v>118</v>
      </c>
      <c r="AR26">
        <f t="shared" si="3"/>
        <v>2</v>
      </c>
      <c r="AS26">
        <f t="shared" si="4"/>
        <v>6</v>
      </c>
      <c r="AT26">
        <f t="shared" si="5"/>
        <v>4</v>
      </c>
    </row>
    <row r="27" spans="1:46" ht="63" x14ac:dyDescent="0.25">
      <c r="A27" t="s">
        <v>27</v>
      </c>
      <c r="B27">
        <v>52</v>
      </c>
      <c r="C27" t="s">
        <v>8</v>
      </c>
      <c r="E27">
        <v>1999</v>
      </c>
      <c r="F27">
        <v>19</v>
      </c>
      <c r="G27" t="s">
        <v>10</v>
      </c>
      <c r="H27">
        <v>4</v>
      </c>
      <c r="I27" s="2" t="s">
        <v>50</v>
      </c>
      <c r="J27">
        <v>1</v>
      </c>
      <c r="K27">
        <v>0</v>
      </c>
      <c r="L27">
        <v>1</v>
      </c>
      <c r="M27">
        <v>1</v>
      </c>
      <c r="N27">
        <v>0</v>
      </c>
      <c r="O27">
        <v>0</v>
      </c>
      <c r="P27">
        <v>0</v>
      </c>
      <c r="Q27" s="2" t="s">
        <v>33</v>
      </c>
      <c r="R27" s="2">
        <v>1</v>
      </c>
      <c r="S27" s="2">
        <v>1</v>
      </c>
      <c r="T27" s="2">
        <v>1</v>
      </c>
      <c r="U27" s="2">
        <v>0</v>
      </c>
      <c r="V27" s="2">
        <v>1</v>
      </c>
      <c r="W27" s="2">
        <v>0</v>
      </c>
      <c r="X27">
        <v>5</v>
      </c>
      <c r="Y27" t="s">
        <v>13</v>
      </c>
      <c r="Z27" s="3">
        <v>0</v>
      </c>
      <c r="AA27" s="3">
        <v>0</v>
      </c>
      <c r="AB27" s="3">
        <v>1</v>
      </c>
      <c r="AC27" s="3">
        <v>0</v>
      </c>
      <c r="AD27" s="3">
        <v>0</v>
      </c>
      <c r="AE27" s="3">
        <v>0</v>
      </c>
      <c r="AF27">
        <v>3</v>
      </c>
      <c r="AG27">
        <v>4</v>
      </c>
      <c r="AH27">
        <v>2</v>
      </c>
      <c r="AI27">
        <v>4</v>
      </c>
      <c r="AJ27">
        <v>4</v>
      </c>
      <c r="AK27">
        <v>4</v>
      </c>
      <c r="AL27" s="8">
        <f t="shared" si="0"/>
        <v>92</v>
      </c>
      <c r="AM27">
        <f t="shared" si="1"/>
        <v>25</v>
      </c>
      <c r="AN27">
        <v>3</v>
      </c>
      <c r="AO27">
        <v>1</v>
      </c>
      <c r="AP27" t="s">
        <v>9</v>
      </c>
      <c r="AQ27">
        <f t="shared" si="2"/>
        <v>86</v>
      </c>
      <c r="AR27">
        <f t="shared" si="3"/>
        <v>3</v>
      </c>
      <c r="AS27">
        <f t="shared" si="4"/>
        <v>4</v>
      </c>
      <c r="AT27">
        <f t="shared" si="5"/>
        <v>1</v>
      </c>
    </row>
    <row r="28" spans="1:46" ht="63" x14ac:dyDescent="0.25">
      <c r="A28" t="s">
        <v>27</v>
      </c>
      <c r="B28">
        <v>52</v>
      </c>
      <c r="C28" t="s">
        <v>8</v>
      </c>
      <c r="E28">
        <v>1999</v>
      </c>
      <c r="F28">
        <v>19</v>
      </c>
      <c r="G28" t="s">
        <v>10</v>
      </c>
      <c r="H28">
        <v>4</v>
      </c>
      <c r="I28" s="2" t="s">
        <v>50</v>
      </c>
      <c r="J28">
        <v>1</v>
      </c>
      <c r="K28">
        <v>0</v>
      </c>
      <c r="L28">
        <v>0</v>
      </c>
      <c r="M28">
        <v>1</v>
      </c>
      <c r="N28">
        <v>1</v>
      </c>
      <c r="O28">
        <v>0</v>
      </c>
      <c r="P28">
        <v>0</v>
      </c>
      <c r="Q28" s="2" t="s">
        <v>33</v>
      </c>
      <c r="R28" s="2">
        <v>1</v>
      </c>
      <c r="S28" s="2">
        <v>1</v>
      </c>
      <c r="T28" s="2">
        <v>1</v>
      </c>
      <c r="U28" s="2">
        <v>0</v>
      </c>
      <c r="V28" s="2">
        <v>1</v>
      </c>
      <c r="W28" s="2">
        <v>0</v>
      </c>
      <c r="X28">
        <v>5</v>
      </c>
      <c r="Y28" t="s">
        <v>13</v>
      </c>
      <c r="Z28" s="3">
        <v>0</v>
      </c>
      <c r="AA28" s="3">
        <v>0</v>
      </c>
      <c r="AB28" s="3">
        <v>1</v>
      </c>
      <c r="AC28" s="3">
        <v>0</v>
      </c>
      <c r="AD28" s="3">
        <v>0</v>
      </c>
      <c r="AE28" s="3">
        <v>0</v>
      </c>
      <c r="AF28">
        <v>3</v>
      </c>
      <c r="AG28">
        <v>4</v>
      </c>
      <c r="AH28">
        <v>2</v>
      </c>
      <c r="AI28">
        <v>4</v>
      </c>
      <c r="AJ28">
        <v>4</v>
      </c>
      <c r="AK28">
        <v>4</v>
      </c>
      <c r="AL28" s="8">
        <f t="shared" si="0"/>
        <v>92</v>
      </c>
      <c r="AM28">
        <f t="shared" si="1"/>
        <v>25</v>
      </c>
      <c r="AN28">
        <v>3</v>
      </c>
      <c r="AO28">
        <v>1</v>
      </c>
      <c r="AP28" t="s">
        <v>9</v>
      </c>
      <c r="AQ28">
        <f t="shared" si="2"/>
        <v>86</v>
      </c>
      <c r="AR28">
        <f t="shared" si="3"/>
        <v>3</v>
      </c>
      <c r="AS28">
        <f t="shared" si="4"/>
        <v>4</v>
      </c>
      <c r="AT28">
        <f t="shared" si="5"/>
        <v>1</v>
      </c>
    </row>
    <row r="29" spans="1:46" ht="63" x14ac:dyDescent="0.25">
      <c r="A29" t="s">
        <v>27</v>
      </c>
      <c r="B29">
        <v>50</v>
      </c>
      <c r="C29" t="s">
        <v>8</v>
      </c>
      <c r="E29">
        <v>2020</v>
      </c>
      <c r="F29">
        <v>70</v>
      </c>
      <c r="G29" t="s">
        <v>10</v>
      </c>
      <c r="H29">
        <v>5</v>
      </c>
      <c r="I29" s="3" t="s">
        <v>51</v>
      </c>
      <c r="J29">
        <v>1</v>
      </c>
      <c r="K29">
        <v>1</v>
      </c>
      <c r="L29">
        <v>0</v>
      </c>
      <c r="M29">
        <v>0</v>
      </c>
      <c r="N29">
        <v>1</v>
      </c>
      <c r="O29">
        <v>0</v>
      </c>
      <c r="P29">
        <v>1</v>
      </c>
      <c r="Q29" s="2" t="s">
        <v>33</v>
      </c>
      <c r="R29" s="2">
        <v>1</v>
      </c>
      <c r="S29" s="2">
        <v>1</v>
      </c>
      <c r="T29" s="2">
        <v>1</v>
      </c>
      <c r="U29" s="2">
        <v>0</v>
      </c>
      <c r="V29" s="2">
        <v>1</v>
      </c>
      <c r="W29" s="2">
        <v>0</v>
      </c>
      <c r="X29">
        <v>5</v>
      </c>
      <c r="Y29" t="s">
        <v>30</v>
      </c>
      <c r="Z29" s="3">
        <v>1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>
        <v>5</v>
      </c>
      <c r="AG29">
        <v>5</v>
      </c>
      <c r="AH29">
        <v>5</v>
      </c>
      <c r="AI29">
        <v>5</v>
      </c>
      <c r="AJ29">
        <v>5</v>
      </c>
      <c r="AK29">
        <v>5</v>
      </c>
      <c r="AL29" s="8">
        <f t="shared" si="0"/>
        <v>117</v>
      </c>
      <c r="AM29">
        <f t="shared" si="1"/>
        <v>4</v>
      </c>
      <c r="AN29">
        <v>1</v>
      </c>
      <c r="AO29">
        <v>2</v>
      </c>
      <c r="AP29" t="s">
        <v>31</v>
      </c>
      <c r="AQ29">
        <f t="shared" si="2"/>
        <v>107</v>
      </c>
      <c r="AR29">
        <f t="shared" si="3"/>
        <v>4</v>
      </c>
      <c r="AS29">
        <f t="shared" si="4"/>
        <v>4</v>
      </c>
      <c r="AT29">
        <f t="shared" si="5"/>
        <v>1</v>
      </c>
    </row>
    <row r="30" spans="1:46" ht="78.75" x14ac:dyDescent="0.25">
      <c r="A30" t="s">
        <v>27</v>
      </c>
      <c r="B30">
        <v>45</v>
      </c>
      <c r="C30" t="s">
        <v>8</v>
      </c>
      <c r="E30">
        <v>2014</v>
      </c>
      <c r="F30">
        <v>17</v>
      </c>
      <c r="G30" t="s">
        <v>10</v>
      </c>
      <c r="H30">
        <v>2</v>
      </c>
      <c r="I30" s="2" t="s">
        <v>25</v>
      </c>
      <c r="J30">
        <v>1</v>
      </c>
      <c r="K30">
        <v>1</v>
      </c>
      <c r="L30">
        <v>1</v>
      </c>
      <c r="M30">
        <v>0</v>
      </c>
      <c r="N30">
        <v>0</v>
      </c>
      <c r="O30">
        <v>0</v>
      </c>
      <c r="P30">
        <v>0</v>
      </c>
      <c r="Q30" s="2" t="s">
        <v>12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0</v>
      </c>
      <c r="X30">
        <v>4</v>
      </c>
      <c r="Y30" t="s">
        <v>36</v>
      </c>
      <c r="Z30" s="3">
        <v>0</v>
      </c>
      <c r="AA30" s="3">
        <v>0</v>
      </c>
      <c r="AB30" s="3">
        <v>0</v>
      </c>
      <c r="AC30" s="3">
        <v>1</v>
      </c>
      <c r="AD30" s="3">
        <v>0</v>
      </c>
      <c r="AE30" s="3">
        <v>0</v>
      </c>
      <c r="AF30">
        <v>3</v>
      </c>
      <c r="AG30">
        <v>3</v>
      </c>
      <c r="AH30">
        <v>2</v>
      </c>
      <c r="AI30">
        <v>2</v>
      </c>
      <c r="AJ30">
        <v>2</v>
      </c>
      <c r="AK30">
        <v>4</v>
      </c>
      <c r="AL30" s="8">
        <f t="shared" si="0"/>
        <v>79</v>
      </c>
      <c r="AM30">
        <f t="shared" si="1"/>
        <v>10</v>
      </c>
      <c r="AN30">
        <v>1</v>
      </c>
      <c r="AO30">
        <v>1</v>
      </c>
      <c r="AP30" t="s">
        <v>9</v>
      </c>
      <c r="AQ30">
        <f t="shared" si="2"/>
        <v>73</v>
      </c>
      <c r="AR30">
        <f t="shared" si="3"/>
        <v>3</v>
      </c>
      <c r="AS30">
        <f t="shared" si="4"/>
        <v>5</v>
      </c>
      <c r="AT30">
        <f t="shared" si="5"/>
        <v>1</v>
      </c>
    </row>
    <row r="31" spans="1:46" ht="78.75" x14ac:dyDescent="0.25">
      <c r="A31" t="s">
        <v>27</v>
      </c>
      <c r="B31">
        <v>52</v>
      </c>
      <c r="C31" t="s">
        <v>8</v>
      </c>
      <c r="E31">
        <v>2002</v>
      </c>
      <c r="F31">
        <v>52</v>
      </c>
      <c r="G31" t="s">
        <v>10</v>
      </c>
      <c r="H31">
        <v>2</v>
      </c>
      <c r="I31" s="2" t="s">
        <v>34</v>
      </c>
      <c r="J31">
        <v>1</v>
      </c>
      <c r="K31">
        <v>1</v>
      </c>
      <c r="L31">
        <v>1</v>
      </c>
      <c r="M31">
        <v>1</v>
      </c>
      <c r="N31">
        <v>0</v>
      </c>
      <c r="O31">
        <v>0</v>
      </c>
      <c r="P31">
        <v>0</v>
      </c>
      <c r="Q31" s="2" t="s">
        <v>52</v>
      </c>
      <c r="R31" s="2">
        <v>1</v>
      </c>
      <c r="S31" s="2">
        <v>1</v>
      </c>
      <c r="T31" s="2">
        <v>1</v>
      </c>
      <c r="U31" s="2">
        <v>1</v>
      </c>
      <c r="V31" s="2">
        <v>0</v>
      </c>
      <c r="W31" s="2">
        <v>1</v>
      </c>
      <c r="X31">
        <v>5</v>
      </c>
      <c r="Y31" t="s">
        <v>30</v>
      </c>
      <c r="Z31" s="3">
        <v>1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>
        <v>3</v>
      </c>
      <c r="AG31">
        <v>2</v>
      </c>
      <c r="AH31">
        <v>1</v>
      </c>
      <c r="AI31">
        <v>2</v>
      </c>
      <c r="AJ31">
        <v>1</v>
      </c>
      <c r="AK31">
        <v>3</v>
      </c>
      <c r="AL31" s="8">
        <f t="shared" si="0"/>
        <v>78</v>
      </c>
      <c r="AM31">
        <f t="shared" si="1"/>
        <v>22</v>
      </c>
      <c r="AN31">
        <v>3</v>
      </c>
      <c r="AO31">
        <v>1</v>
      </c>
      <c r="AP31" t="s">
        <v>9</v>
      </c>
      <c r="AQ31">
        <f t="shared" si="2"/>
        <v>72</v>
      </c>
      <c r="AR31">
        <f t="shared" si="3"/>
        <v>4</v>
      </c>
      <c r="AS31">
        <f t="shared" si="4"/>
        <v>5</v>
      </c>
      <c r="AT31">
        <f t="shared" si="5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Semerád</dc:creator>
  <cp:lastModifiedBy>Semerád Lukáš (S-PEF)</cp:lastModifiedBy>
  <dcterms:created xsi:type="dcterms:W3CDTF">2024-02-06T11:31:49Z</dcterms:created>
  <dcterms:modified xsi:type="dcterms:W3CDTF">2024-02-09T17:44:17Z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2024-02-06T05:27:38-05:00</dcterms:created>
  <dcterms:modified xsi:type="dcterms:W3CDTF">2024-02-06T05:27:38-05:00</dcterms:modified>
  <cp:revision>0</cp:revision>
</cp:coreProperties>
</file>