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3020" yWindow="-15" windowWidth="12255" windowHeight="12720"/>
  </bookViews>
  <sheets>
    <sheet name="oborové rozložení báze indexu" sheetId="7" r:id="rId1"/>
    <sheet name="báze indexu BUX 2000 - 2010" sheetId="5" r:id="rId2"/>
  </sheet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L18" i="7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<sst xmlns="http://schemas.openxmlformats.org/spreadsheetml/2006/main" count="304" uniqueCount="40">
  <si>
    <t>rok</t>
  </si>
  <si>
    <t>název</t>
  </si>
  <si>
    <t>podíl na bázi</t>
  </si>
  <si>
    <t>obor</t>
  </si>
  <si>
    <t xml:space="preserve">ANY                 </t>
  </si>
  <si>
    <t>Služby</t>
  </si>
  <si>
    <t xml:space="preserve">BCHEM               </t>
  </si>
  <si>
    <t xml:space="preserve">DANUBIUS            </t>
  </si>
  <si>
    <t xml:space="preserve">DEMASZ              </t>
  </si>
  <si>
    <t>Energetika</t>
  </si>
  <si>
    <t xml:space="preserve">ECONET              </t>
  </si>
  <si>
    <t xml:space="preserve">EGIS                </t>
  </si>
  <si>
    <t xml:space="preserve">EMASZ               </t>
  </si>
  <si>
    <t xml:space="preserve">EXBUS               </t>
  </si>
  <si>
    <t>Strojírenství</t>
  </si>
  <si>
    <t xml:space="preserve">FHB                 </t>
  </si>
  <si>
    <t>Peněžnictví</t>
  </si>
  <si>
    <t xml:space="preserve">FOTEX               </t>
  </si>
  <si>
    <t>Obchod</t>
  </si>
  <si>
    <t xml:space="preserve">LINAMAR             </t>
  </si>
  <si>
    <t xml:space="preserve">MOL                 </t>
  </si>
  <si>
    <t xml:space="preserve">MTELEKOM            </t>
  </si>
  <si>
    <t>Telekomunikace</t>
  </si>
  <si>
    <t xml:space="preserve">OTP                 </t>
  </si>
  <si>
    <t xml:space="preserve">PANNERGY            </t>
  </si>
  <si>
    <t xml:space="preserve">PHYLAXIA            </t>
  </si>
  <si>
    <t xml:space="preserve">RABA                </t>
  </si>
  <si>
    <t>RFV</t>
  </si>
  <si>
    <t>Stavebnictví</t>
  </si>
  <si>
    <t xml:space="preserve">RICHTER             </t>
  </si>
  <si>
    <t xml:space="preserve">SYNERGON            </t>
  </si>
  <si>
    <t>Elektrotechnika</t>
  </si>
  <si>
    <t xml:space="preserve">TVK                 </t>
  </si>
  <si>
    <t>Celkový součet</t>
  </si>
  <si>
    <t>Chemický</t>
  </si>
  <si>
    <t>Farmaceutický</t>
  </si>
  <si>
    <t>Popisky sloupců</t>
  </si>
  <si>
    <t>Popisky řádků</t>
  </si>
  <si>
    <t>Součet z podíl na bázi2</t>
  </si>
  <si>
    <t>průměr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</si>
</sst>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10" fontId="0" fillId="0" borderId="0" xfId="0" applyNumberFormat="1"/>
    <xf numFmtId="0" fontId="1" fillId="0" borderId="0" xfId="1"/>
    <xf numFmtId="10" fontId="1" fillId="0" borderId="0" xfId="1" applyNumberFormat="1"/>
    <xf numFmtId="10" fontId="1" fillId="0" borderId="0" xfId="1" applyNumberFormat="1" applyFont="1"/>
    <xf numFmtId="0" fontId="1" fillId="0" borderId="0" xfId="1" applyFont="1"/>
    <xf numFmtId="0" fontId="1" fillId="0" borderId="0" xfId="2" applyFont="1"/>
    <xf numFmtId="14" fontId="1" fillId="0" borderId="0" xfId="1" applyNumberFormat="1" applyFont="1"/>
    <xf numFmtId="10" fontId="1" fillId="0" borderId="0" xfId="2" applyNumberFormat="1" applyFont="1" applyBorder="1"/>
    <xf numFmtId="0" fontId="1" fillId="0" borderId="0" xfId="2" applyFont="1" applyBorder="1"/>
    <xf numFmtId="0" fontId="1" fillId="0" borderId="0" xfId="2"/>
    <xf numFmtId="10" fontId="1" fillId="0" borderId="0" xfId="2" applyNumberFormat="1" applyFont="1"/>
    <xf numFmtId="10" fontId="1" fillId="0" borderId="0" xfId="1" applyNumberFormat="1" applyFont="1" applyBorder="1"/>
    <xf numFmtId="0" fontId="1" fillId="0" borderId="0" xfId="1" applyFont="1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1" xfId="0" applyFont="1" applyBorder="1"/>
    <xf numFmtId="10" fontId="0" fillId="0" borderId="1" xfId="0" applyNumberFormat="1" applyBorder="1"/>
  </cellXfs>
  <cellStyles count="3">
    <cellStyle name="normální" xfId="0" builtinId="0"/>
    <cellStyle name="normální 2" xfId="2"/>
    <cellStyle name="normální_px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re" refreshedDate="40483.54816273148" createdVersion="3" refreshedVersion="3" minRefreshableVersion="3" recordCount="142">
  <cacheSource type="worksheet">
    <worksheetSource ref="A1:D143" sheet="báze indexu BUX 2000 - 2010"/>
  </cacheSource>
  <cacheFields count="4">
    <cacheField name="rok" numFmtId="0">
      <sharedItems containsSemiMixedTypes="0" containsDate="1" containsString="0" containsMixedTypes="1" minDate="1900-01-02T18:40:04" maxDate="2010-10-12T00:00:00" count="11">
        <n v="2000"/>
        <n v="2001"/>
        <n v="2002"/>
        <n v="2003"/>
        <n v="2004"/>
        <n v="2005"/>
        <n v="2006"/>
        <n v="2007"/>
        <n v="2008"/>
        <n v="2009"/>
        <d v="2010-10-11T00:00:00"/>
      </sharedItems>
    </cacheField>
    <cacheField name="název" numFmtId="0">
      <sharedItems/>
    </cacheField>
    <cacheField name="podíl na bázi" numFmtId="10">
      <sharedItems containsSemiMixedTypes="0" containsString="0" containsNumber="1" minValue="4.6035831000255559E-4" maxValue="0.33230445822540505"/>
    </cacheField>
    <cacheField name="obor" numFmtId="0">
      <sharedItems count="10">
        <s v="Chemický"/>
        <s v="Služby"/>
        <s v="Energetika"/>
        <s v="Farmaceutický"/>
        <s v="Strojírenství"/>
        <s v="Obchod"/>
        <s v="Telekomunikace"/>
        <s v="Peněžnictví"/>
        <s v="Elektrotechnika"/>
        <s v="Stavebnictv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s v="BCHEM               "/>
    <n v="3.7359577078947701E-2"/>
    <x v="0"/>
  </r>
  <r>
    <x v="0"/>
    <s v="DANUBIUS            "/>
    <n v="1.5367813827348359E-2"/>
    <x v="1"/>
  </r>
  <r>
    <x v="0"/>
    <s v="DEMASZ              "/>
    <n v="2.0304599592352292E-2"/>
    <x v="2"/>
  </r>
  <r>
    <x v="0"/>
    <s v="EGIS                "/>
    <n v="3.282899687518627E-2"/>
    <x v="3"/>
  </r>
  <r>
    <x v="0"/>
    <s v="EXBUS               "/>
    <n v="7.3153895178124295E-3"/>
    <x v="4"/>
  </r>
  <r>
    <x v="0"/>
    <s v="FOTEX               "/>
    <n v="9.6104142831637419E-3"/>
    <x v="5"/>
  </r>
  <r>
    <x v="0"/>
    <s v="LINAMAR             "/>
    <n v="3.3781781999102549E-3"/>
    <x v="4"/>
  </r>
  <r>
    <x v="0"/>
    <s v="MOL                 "/>
    <n v="0.19543707033299804"/>
    <x v="0"/>
  </r>
  <r>
    <x v="0"/>
    <s v="MTELEKOM            "/>
    <n v="0.21280396189028086"/>
    <x v="6"/>
  </r>
  <r>
    <x v="0"/>
    <s v="OTP                 "/>
    <n v="0.23036814213955067"/>
    <x v="7"/>
  </r>
  <r>
    <x v="0"/>
    <s v="PANNERGY            "/>
    <n v="1.2815530838861451E-2"/>
    <x v="2"/>
  </r>
  <r>
    <x v="0"/>
    <s v="RABA                "/>
    <n v="1.3746629231787537E-2"/>
    <x v="4"/>
  </r>
  <r>
    <x v="0"/>
    <s v="RICHTER             "/>
    <n v="0.17010291200645006"/>
    <x v="3"/>
  </r>
  <r>
    <x v="0"/>
    <s v="SYNERGON            "/>
    <n v="4.3387038405832976E-3"/>
    <x v="8"/>
  </r>
  <r>
    <x v="0"/>
    <s v="TVK                 "/>
    <n v="3.4222080344767029E-2"/>
    <x v="0"/>
  </r>
  <r>
    <x v="1"/>
    <s v="DANUBIUS            "/>
    <n v="1.1415382197180681E-2"/>
    <x v="1"/>
  </r>
  <r>
    <x v="1"/>
    <s v="DEMASZ              "/>
    <n v="1.3435133691659131E-2"/>
    <x v="2"/>
  </r>
  <r>
    <x v="1"/>
    <s v="EGIS                "/>
    <n v="3.990143040519533E-2"/>
    <x v="3"/>
  </r>
  <r>
    <x v="1"/>
    <s v="EXBUS               "/>
    <n v="7.7862590621321252E-3"/>
    <x v="4"/>
  </r>
  <r>
    <x v="1"/>
    <s v="FOTEX               "/>
    <n v="6.0028121654138785E-3"/>
    <x v="5"/>
  </r>
  <r>
    <x v="1"/>
    <s v="BCHEM               "/>
    <n v="8.8862315638270056E-3"/>
    <x v="0"/>
  </r>
  <r>
    <x v="1"/>
    <s v="MOL                 "/>
    <n v="0.23064784826779061"/>
    <x v="0"/>
  </r>
  <r>
    <x v="1"/>
    <s v="MTELEKOM            "/>
    <n v="0.24332379131014861"/>
    <x v="6"/>
  </r>
  <r>
    <x v="1"/>
    <s v="OTP                 "/>
    <n v="0.24287392064001245"/>
    <x v="7"/>
  </r>
  <r>
    <x v="1"/>
    <s v="PANNERGY            "/>
    <n v="9.373656851779379E-3"/>
    <x v="2"/>
  </r>
  <r>
    <x v="1"/>
    <s v="RABA                "/>
    <n v="1.1653588258797108E-2"/>
    <x v="4"/>
  </r>
  <r>
    <x v="1"/>
    <s v="RICHTER             "/>
    <n v="0.15893428056151881"/>
    <x v="3"/>
  </r>
  <r>
    <x v="1"/>
    <s v="SYNERGON            "/>
    <n v="3.505438531793529E-3"/>
    <x v="8"/>
  </r>
  <r>
    <x v="1"/>
    <s v="TVK                 "/>
    <n v="1.2260226492751367E-2"/>
    <x v="0"/>
  </r>
  <r>
    <x v="2"/>
    <s v="BCHEM               "/>
    <n v="5.1709395649243159E-3"/>
    <x v="0"/>
  </r>
  <r>
    <x v="2"/>
    <s v="DANUBIUS            "/>
    <n v="1.289825937280979E-2"/>
    <x v="1"/>
  </r>
  <r>
    <x v="2"/>
    <s v="DEMASZ              "/>
    <n v="1.4604705981610754E-2"/>
    <x v="2"/>
  </r>
  <r>
    <x v="2"/>
    <s v="EGIS                "/>
    <n v="5.0942974351182883E-2"/>
    <x v="3"/>
  </r>
  <r>
    <x v="2"/>
    <s v="EXBUS               "/>
    <n v="6.6551889804658112E-3"/>
    <x v="4"/>
  </r>
  <r>
    <x v="2"/>
    <s v="MOL                 "/>
    <n v="0.21296122836267281"/>
    <x v="0"/>
  </r>
  <r>
    <x v="2"/>
    <s v="MTELEKOM            "/>
    <n v="0.22135681921159794"/>
    <x v="6"/>
  </r>
  <r>
    <x v="2"/>
    <s v="OTP                 "/>
    <n v="0.2643748622973302"/>
    <x v="7"/>
  </r>
  <r>
    <x v="2"/>
    <s v="PANNERGY            "/>
    <n v="3.9664575604983297E-3"/>
    <x v="2"/>
  </r>
  <r>
    <x v="2"/>
    <s v="RABA                "/>
    <n v="6.5538248134579934E-3"/>
    <x v="4"/>
  </r>
  <r>
    <x v="2"/>
    <s v="RICHTER             "/>
    <n v="0.1820996958784922"/>
    <x v="3"/>
  </r>
  <r>
    <x v="2"/>
    <s v="SYNERGON            "/>
    <n v="3.521132405712155E-3"/>
    <x v="8"/>
  </r>
  <r>
    <x v="2"/>
    <s v="TVK                 "/>
    <n v="1.4893911219244826E-2"/>
    <x v="0"/>
  </r>
  <r>
    <x v="3"/>
    <s v="BCHEM               "/>
    <n v="1.5212561166055407E-2"/>
    <x v="0"/>
  </r>
  <r>
    <x v="3"/>
    <s v="DANUBIUS            "/>
    <n v="8.9549319929914661E-3"/>
    <x v="1"/>
  </r>
  <r>
    <x v="3"/>
    <s v="DEMASZ              "/>
    <n v="1.2962139036200337E-2"/>
    <x v="2"/>
  </r>
  <r>
    <x v="3"/>
    <s v="EGIS                "/>
    <n v="2.584481429680224E-2"/>
    <x v="3"/>
  </r>
  <r>
    <x v="3"/>
    <s v="MOL                 "/>
    <n v="0.2205739857729356"/>
    <x v="0"/>
  </r>
  <r>
    <x v="3"/>
    <s v="MTELEKOM            "/>
    <n v="0.19534183513546011"/>
    <x v="6"/>
  </r>
  <r>
    <x v="3"/>
    <s v="OTP                 "/>
    <n v="0.27895654401035214"/>
    <x v="7"/>
  </r>
  <r>
    <x v="3"/>
    <s v="PANNERGY            "/>
    <n v="2.933882759410074E-3"/>
    <x v="2"/>
  </r>
  <r>
    <x v="3"/>
    <s v="RABA                "/>
    <n v="5.0713908951823946E-3"/>
    <x v="4"/>
  </r>
  <r>
    <x v="3"/>
    <s v="RICHTER             "/>
    <n v="0.21914701290449543"/>
    <x v="3"/>
  </r>
  <r>
    <x v="3"/>
    <s v="SYNERGON            "/>
    <n v="2.5092318543994572E-3"/>
    <x v="8"/>
  </r>
  <r>
    <x v="3"/>
    <s v="TVK                 "/>
    <n v="1.2491670175715335E-2"/>
    <x v="0"/>
  </r>
  <r>
    <x v="4"/>
    <s v="BCHEM               "/>
    <n v="6.1503142979706929E-3"/>
    <x v="0"/>
  </r>
  <r>
    <x v="4"/>
    <s v="DANUBIUS            "/>
    <n v="9.0661142313789439E-3"/>
    <x v="1"/>
  </r>
  <r>
    <x v="4"/>
    <s v="DEMASZ              "/>
    <n v="1.1376883812355975E-2"/>
    <x v="2"/>
  </r>
  <r>
    <x v="4"/>
    <s v="EGIS                "/>
    <n v="2.1517301753550225E-2"/>
    <x v="3"/>
  </r>
  <r>
    <x v="4"/>
    <s v="FHB                 "/>
    <n v="1.6661583122215898E-2"/>
    <x v="7"/>
  </r>
  <r>
    <x v="4"/>
    <s v="FOTEX               "/>
    <n v="2.5510127851713043E-3"/>
    <x v="5"/>
  </r>
  <r>
    <x v="4"/>
    <s v="MOL                 "/>
    <n v="0.28458816258458336"/>
    <x v="0"/>
  </r>
  <r>
    <x v="4"/>
    <s v="MTELEKOM            "/>
    <n v="0.15973273477645589"/>
    <x v="6"/>
  </r>
  <r>
    <x v="4"/>
    <s v="OTP                 "/>
    <n v="0.33230445822540505"/>
    <x v="7"/>
  </r>
  <r>
    <x v="4"/>
    <s v="PANNERGY            "/>
    <n v="2.0845655246410784E-3"/>
    <x v="2"/>
  </r>
  <r>
    <x v="4"/>
    <s v="RICHTER             "/>
    <n v="0.14407644364167224"/>
    <x v="3"/>
  </r>
  <r>
    <x v="4"/>
    <s v="TVK                 "/>
    <n v="9.8904252445993074E-3"/>
    <x v="0"/>
  </r>
  <r>
    <x v="5"/>
    <s v="BCHEM               "/>
    <n v="4.614289823641296E-2"/>
    <x v="0"/>
  </r>
  <r>
    <x v="5"/>
    <s v="DEMASZ              "/>
    <n v="8.6584175026564788E-3"/>
    <x v="2"/>
  </r>
  <r>
    <x v="5"/>
    <s v="EGIS                "/>
    <n v="2.6777035510407242E-2"/>
    <x v="3"/>
  </r>
  <r>
    <x v="5"/>
    <s v="FHB                 "/>
    <n v="1.1417665849277064E-2"/>
    <x v="7"/>
  </r>
  <r>
    <x v="5"/>
    <s v="FOTEX               "/>
    <n v="4.2299553286437395E-3"/>
    <x v="5"/>
  </r>
  <r>
    <x v="5"/>
    <s v="MOL                 "/>
    <n v="0.27274431893208678"/>
    <x v="0"/>
  </r>
  <r>
    <x v="5"/>
    <s v="MTELEKOM            "/>
    <n v="0.14116781232000633"/>
    <x v="6"/>
  </r>
  <r>
    <x v="5"/>
    <s v="OTP                 "/>
    <n v="0.29462240739766926"/>
    <x v="7"/>
  </r>
  <r>
    <x v="5"/>
    <s v="RICHTER             "/>
    <n v="0.18606435562281298"/>
    <x v="3"/>
  </r>
  <r>
    <x v="5"/>
    <s v="SYNERGON            "/>
    <n v="1.2207888113685821E-3"/>
    <x v="8"/>
  </r>
  <r>
    <x v="5"/>
    <s v="TVK                 "/>
    <n v="6.9543444886585393E-3"/>
    <x v="0"/>
  </r>
  <r>
    <x v="6"/>
    <s v="BCHEM               "/>
    <n v="4.614289823641296E-2"/>
    <x v="0"/>
  </r>
  <r>
    <x v="6"/>
    <s v="EGIS                "/>
    <n v="8.6584175026564788E-3"/>
    <x v="3"/>
  </r>
  <r>
    <x v="6"/>
    <s v="EMASZ               "/>
    <n v="2.6777035510407242E-2"/>
    <x v="1"/>
  </r>
  <r>
    <x v="6"/>
    <s v="FHB                 "/>
    <n v="1.1417665849277064E-2"/>
    <x v="7"/>
  </r>
  <r>
    <x v="6"/>
    <s v="FOTEX               "/>
    <n v="4.2299553286437395E-3"/>
    <x v="5"/>
  </r>
  <r>
    <x v="6"/>
    <s v="MOL                 "/>
    <n v="0.27274431893208678"/>
    <x v="0"/>
  </r>
  <r>
    <x v="6"/>
    <s v="MTELEKOM            "/>
    <n v="0.14116781232000633"/>
    <x v="6"/>
  </r>
  <r>
    <x v="6"/>
    <s v="OTP                 "/>
    <n v="0.29462240739766926"/>
    <x v="7"/>
  </r>
  <r>
    <x v="6"/>
    <s v="RICHTER             "/>
    <n v="0.18606435562281298"/>
    <x v="3"/>
  </r>
  <r>
    <x v="6"/>
    <s v="SYNERGON            "/>
    <n v="1.2207888113685821E-3"/>
    <x v="8"/>
  </r>
  <r>
    <x v="6"/>
    <s v="TVK                 "/>
    <n v="6.9543444886585393E-3"/>
    <x v="0"/>
  </r>
  <r>
    <x v="7"/>
    <s v="ANY                 "/>
    <n v="3.2826705378206558E-3"/>
    <x v="1"/>
  </r>
  <r>
    <x v="7"/>
    <s v="DANUBIUS            "/>
    <n v="6.5952572510349526E-3"/>
    <x v="1"/>
  </r>
  <r>
    <x v="7"/>
    <s v="ECONET              "/>
    <n v="1.4062870211904264E-3"/>
    <x v="1"/>
  </r>
  <r>
    <x v="7"/>
    <s v="EGIS                "/>
    <n v="1.7110626340607761E-2"/>
    <x v="3"/>
  </r>
  <r>
    <x v="7"/>
    <s v="EMASZ               "/>
    <n v="4.3814003966686109E-3"/>
    <x v="1"/>
  </r>
  <r>
    <x v="7"/>
    <s v="FHB                 "/>
    <n v="2.3218440202132786E-2"/>
    <x v="7"/>
  </r>
  <r>
    <x v="7"/>
    <s v="FOTEX               "/>
    <n v="9.8636063457365995E-3"/>
    <x v="5"/>
  </r>
  <r>
    <x v="7"/>
    <s v="MOL                 "/>
    <n v="0.29172839466760681"/>
    <x v="0"/>
  </r>
  <r>
    <x v="7"/>
    <s v="MTELEKOM            "/>
    <n v="0.11724493198980475"/>
    <x v="6"/>
  </r>
  <r>
    <x v="7"/>
    <s v="OTP                 "/>
    <n v="0.32841006053939437"/>
    <x v="7"/>
  </r>
  <r>
    <x v="7"/>
    <s v="PANNERGY            "/>
    <n v="7.3689504376264333E-3"/>
    <x v="2"/>
  </r>
  <r>
    <x v="7"/>
    <s v="PHYLAXIA            "/>
    <n v="4.6035831000255559E-4"/>
    <x v="3"/>
  </r>
  <r>
    <x v="7"/>
    <s v="RABA                "/>
    <n v="4.8308303346827662E-3"/>
    <x v="4"/>
  </r>
  <r>
    <x v="7"/>
    <s v="RICHTER             "/>
    <n v="0.17757224463695764"/>
    <x v="3"/>
  </r>
  <r>
    <x v="7"/>
    <s v="SYNERGON            "/>
    <n v="3.6961942697067217E-3"/>
    <x v="8"/>
  </r>
  <r>
    <x v="7"/>
    <s v="TVK                 "/>
    <n v="2.8297467190261938E-3"/>
    <x v="0"/>
  </r>
  <r>
    <x v="8"/>
    <s v="ECONET              "/>
    <n v="1.8011725691230685E-3"/>
    <x v="1"/>
  </r>
  <r>
    <x v="8"/>
    <s v="EGIS                "/>
    <n v="2.1906865618733628E-2"/>
    <x v="3"/>
  </r>
  <r>
    <x v="8"/>
    <s v="EMASZ               "/>
    <n v="9.1328571646645644E-3"/>
    <x v="1"/>
  </r>
  <r>
    <x v="8"/>
    <s v="FHB                 "/>
    <n v="1.9629040033384882E-2"/>
    <x v="7"/>
  </r>
  <r>
    <x v="8"/>
    <s v="FOTEX               "/>
    <n v="9.463480116254348E-3"/>
    <x v="5"/>
  </r>
  <r>
    <x v="8"/>
    <s v="MOL                 "/>
    <n v="0.2646170306507607"/>
    <x v="0"/>
  </r>
  <r>
    <x v="8"/>
    <s v="MTELEKOM            "/>
    <n v="0.16788666268125399"/>
    <x v="6"/>
  </r>
  <r>
    <x v="8"/>
    <s v="OTP                 "/>
    <n v="0.22637081893778191"/>
    <x v="7"/>
  </r>
  <r>
    <x v="8"/>
    <s v="PANNERGY            "/>
    <n v="6.7580478110430223E-3"/>
    <x v="2"/>
  </r>
  <r>
    <x v="8"/>
    <s v="PHYLAXIA            "/>
    <n v="1.2414090546408233E-3"/>
    <x v="3"/>
  </r>
  <r>
    <x v="8"/>
    <s v="RABA                "/>
    <n v="4.8310145651954675E-3"/>
    <x v="4"/>
  </r>
  <r>
    <x v="8"/>
    <s v="RICHTER             "/>
    <n v="0.26196614951521374"/>
    <x v="3"/>
  </r>
  <r>
    <x v="8"/>
    <s v="SYNERGON            "/>
    <n v="2.1883074496803819E-3"/>
    <x v="8"/>
  </r>
  <r>
    <x v="8"/>
    <s v="TVK                 "/>
    <n v="2.207143832269459E-3"/>
    <x v="0"/>
  </r>
  <r>
    <x v="9"/>
    <s v="ANY                 "/>
    <n v="3.2872495982350534E-3"/>
    <x v="1"/>
  </r>
  <r>
    <x v="9"/>
    <s v="ECONET              "/>
    <n v="2.2483286764536838E-3"/>
    <x v="1"/>
  </r>
  <r>
    <x v="9"/>
    <s v="EGIS                "/>
    <n v="2.7664247739387783E-2"/>
    <x v="3"/>
  </r>
  <r>
    <x v="9"/>
    <s v="EMASZ               "/>
    <n v="2.5968427199064823E-3"/>
    <x v="1"/>
  </r>
  <r>
    <x v="9"/>
    <s v="FHB                 "/>
    <n v="2.1796253293849963E-2"/>
    <x v="7"/>
  </r>
  <r>
    <x v="9"/>
    <s v="FOTEX               "/>
    <n v="4.8167453943210271E-3"/>
    <x v="5"/>
  </r>
  <r>
    <x v="9"/>
    <s v="MOL                 "/>
    <n v="0.26801423287806347"/>
    <x v="0"/>
  </r>
  <r>
    <x v="9"/>
    <s v="MTELEKOM            "/>
    <n v="0.14469768414480796"/>
    <x v="6"/>
  </r>
  <r>
    <x v="9"/>
    <s v="OTP                 "/>
    <n v="0.28914722791495573"/>
    <x v="7"/>
  </r>
  <r>
    <x v="9"/>
    <s v="RICHTER             "/>
    <n v="0.23110522167836589"/>
    <x v="3"/>
  </r>
  <r>
    <x v="9"/>
    <s v="SYNERGON            "/>
    <n v="2.5311576627202854E-3"/>
    <x v="8"/>
  </r>
  <r>
    <x v="9"/>
    <s v="TVK                 "/>
    <n v="2.094808298932709E-3"/>
    <x v="0"/>
  </r>
  <r>
    <x v="10"/>
    <s v="ECONET              "/>
    <n v="1.4E-3"/>
    <x v="1"/>
  </r>
  <r>
    <x v="10"/>
    <s v="EGIS                "/>
    <n v="3.6400000000000002E-2"/>
    <x v="3"/>
  </r>
  <r>
    <x v="10"/>
    <s v="FHB                 "/>
    <n v="1.5100000000000001E-2"/>
    <x v="7"/>
  </r>
  <r>
    <x v="10"/>
    <s v="FOTEX               "/>
    <n v="5.3E-3"/>
    <x v="5"/>
  </r>
  <r>
    <x v="10"/>
    <s v="MOL                 "/>
    <n v="0.28349999999999997"/>
    <x v="0"/>
  </r>
  <r>
    <x v="10"/>
    <s v="MTELEKOM            "/>
    <n v="0.13420000000000001"/>
    <x v="6"/>
  </r>
  <r>
    <x v="10"/>
    <s v="OTP                 "/>
    <n v="0.30280000000000001"/>
    <x v="7"/>
  </r>
  <r>
    <x v="10"/>
    <s v="PANNERGY            "/>
    <n v="6.6E-3"/>
    <x v="2"/>
  </r>
  <r>
    <x v="10"/>
    <s v="RABA                "/>
    <n v="4.7000000000000002E-3"/>
    <x v="4"/>
  </r>
  <r>
    <x v="10"/>
    <s v="RFV"/>
    <n v="5.4999999999999997E-3"/>
    <x v="9"/>
  </r>
  <r>
    <x v="10"/>
    <s v="RICHTER             "/>
    <n v="0.20250000000000001"/>
    <x v="3"/>
  </r>
  <r>
    <x v="10"/>
    <s v="TVK                 "/>
    <n v="2.0999999999999999E-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L16" firstHeaderRow="1" firstDataRow="2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numFmtId="10" showAll="0"/>
    <pivotField axis="axisCol" showAll="0">
      <items count="11">
        <item x="8"/>
        <item x="2"/>
        <item x="3"/>
        <item x="0"/>
        <item x="5"/>
        <item x="7"/>
        <item x="1"/>
        <item x="9"/>
        <item x="4"/>
        <item x="6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učet z podíl na bázi2" fld="2" baseField="0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L18"/>
  <sheetViews>
    <sheetView tabSelected="1" topLeftCell="B1" workbookViewId="0">
      <selection activeCell="G22" sqref="G22"/>
    </sheetView>
  </sheetViews>
  <sheetFormatPr defaultRowHeight="12.75"/>
  <cols>
    <col min="1" max="1" width="22.7109375" bestFit="1" customWidth="1"/>
    <col min="2" max="2" width="18" customWidth="1"/>
    <col min="3" max="3" width="10.7109375" customWidth="1"/>
    <col min="4" max="4" width="14.42578125" customWidth="1"/>
    <col min="5" max="5" width="9.85546875" customWidth="1"/>
    <col min="6" max="6" width="8" customWidth="1"/>
    <col min="7" max="7" width="11.5703125" customWidth="1"/>
    <col min="8" max="8" width="7.140625" customWidth="1"/>
    <col min="9" max="9" width="12.140625" customWidth="1"/>
    <col min="10" max="10" width="11.85546875" customWidth="1"/>
    <col min="11" max="11" width="16.140625" customWidth="1"/>
    <col min="12" max="12" width="14.7109375" bestFit="1" customWidth="1"/>
  </cols>
  <sheetData>
    <row r="3" spans="1:12">
      <c r="A3" s="14" t="s">
        <v>38</v>
      </c>
      <c r="B3" s="14" t="s">
        <v>36</v>
      </c>
    </row>
    <row r="4" spans="1:12">
      <c r="A4" s="14" t="s">
        <v>37</v>
      </c>
      <c r="B4" t="s">
        <v>31</v>
      </c>
      <c r="C4" t="s">
        <v>9</v>
      </c>
      <c r="D4" t="s">
        <v>35</v>
      </c>
      <c r="E4" t="s">
        <v>34</v>
      </c>
      <c r="F4" t="s">
        <v>18</v>
      </c>
      <c r="G4" t="s">
        <v>16</v>
      </c>
      <c r="H4" t="s">
        <v>5</v>
      </c>
      <c r="I4" t="s">
        <v>28</v>
      </c>
      <c r="J4" t="s">
        <v>14</v>
      </c>
      <c r="K4" t="s">
        <v>22</v>
      </c>
      <c r="L4" t="s">
        <v>33</v>
      </c>
    </row>
    <row r="5" spans="1:12">
      <c r="A5" s="15">
        <v>2000</v>
      </c>
      <c r="B5" s="1">
        <v>4.3387038405832976E-3</v>
      </c>
      <c r="C5" s="1">
        <v>3.3120130431213743E-2</v>
      </c>
      <c r="D5" s="1">
        <v>0.20293190888163631</v>
      </c>
      <c r="E5" s="1">
        <v>0.26701872775671276</v>
      </c>
      <c r="F5" s="1">
        <v>9.6104142831637419E-3</v>
      </c>
      <c r="G5" s="1">
        <v>0.23036814213955067</v>
      </c>
      <c r="H5" s="1">
        <v>1.5367813827348359E-2</v>
      </c>
      <c r="I5" s="1"/>
      <c r="J5" s="1">
        <v>2.4440196949510221E-2</v>
      </c>
      <c r="K5" s="1">
        <v>0.21280396189028086</v>
      </c>
      <c r="L5" s="1">
        <v>1</v>
      </c>
    </row>
    <row r="6" spans="1:12">
      <c r="A6" s="15">
        <v>2001</v>
      </c>
      <c r="B6" s="1">
        <v>3.505438531793529E-3</v>
      </c>
      <c r="C6" s="1">
        <v>2.2808790543438512E-2</v>
      </c>
      <c r="D6" s="1">
        <v>0.19883571096671415</v>
      </c>
      <c r="E6" s="1">
        <v>0.251794306324369</v>
      </c>
      <c r="F6" s="1">
        <v>6.0028121654138785E-3</v>
      </c>
      <c r="G6" s="1">
        <v>0.24287392064001245</v>
      </c>
      <c r="H6" s="1">
        <v>1.1415382197180681E-2</v>
      </c>
      <c r="I6" s="1"/>
      <c r="J6" s="1">
        <v>1.9439847320929234E-2</v>
      </c>
      <c r="K6" s="1">
        <v>0.24332379131014861</v>
      </c>
      <c r="L6" s="1">
        <v>0.99999999999999989</v>
      </c>
    </row>
    <row r="7" spans="1:12">
      <c r="A7" s="15">
        <v>2002</v>
      </c>
      <c r="B7" s="1">
        <v>3.521132405712155E-3</v>
      </c>
      <c r="C7" s="1">
        <v>1.8571163542109081E-2</v>
      </c>
      <c r="D7" s="1">
        <v>0.23304267022967509</v>
      </c>
      <c r="E7" s="1">
        <v>0.23302607914684195</v>
      </c>
      <c r="F7" s="1"/>
      <c r="G7" s="1">
        <v>0.2643748622973302</v>
      </c>
      <c r="H7" s="1">
        <v>1.289825937280979E-2</v>
      </c>
      <c r="I7" s="1"/>
      <c r="J7" s="1">
        <v>1.3209013793923804E-2</v>
      </c>
      <c r="K7" s="1">
        <v>0.22135681921159794</v>
      </c>
      <c r="L7" s="1">
        <v>1</v>
      </c>
    </row>
    <row r="8" spans="1:12">
      <c r="A8" s="15">
        <v>2003</v>
      </c>
      <c r="B8" s="1">
        <v>2.5092318543994572E-3</v>
      </c>
      <c r="C8" s="1">
        <v>1.5896021795610411E-2</v>
      </c>
      <c r="D8" s="1">
        <v>0.24499182720129767</v>
      </c>
      <c r="E8" s="1">
        <v>0.24827821711470635</v>
      </c>
      <c r="F8" s="1"/>
      <c r="G8" s="1">
        <v>0.27895654401035214</v>
      </c>
      <c r="H8" s="1">
        <v>8.9549319929914661E-3</v>
      </c>
      <c r="I8" s="1"/>
      <c r="J8" s="1">
        <v>5.0713908951823946E-3</v>
      </c>
      <c r="K8" s="1">
        <v>0.19534183513546011</v>
      </c>
      <c r="L8" s="1">
        <v>1</v>
      </c>
    </row>
    <row r="9" spans="1:12">
      <c r="A9" s="15">
        <v>2004</v>
      </c>
      <c r="B9" s="1"/>
      <c r="C9" s="1">
        <v>1.3461449336997054E-2</v>
      </c>
      <c r="D9" s="1">
        <v>0.16559374539522248</v>
      </c>
      <c r="E9" s="1">
        <v>0.30062890212715337</v>
      </c>
      <c r="F9" s="1">
        <v>2.5510127851713043E-3</v>
      </c>
      <c r="G9" s="1">
        <v>0.34896604134762094</v>
      </c>
      <c r="H9" s="1">
        <v>9.0661142313789439E-3</v>
      </c>
      <c r="I9" s="1"/>
      <c r="J9" s="1"/>
      <c r="K9" s="1">
        <v>0.15973273477645589</v>
      </c>
      <c r="L9" s="1">
        <v>0.99999999999999989</v>
      </c>
    </row>
    <row r="10" spans="1:12">
      <c r="A10" s="15">
        <v>2005</v>
      </c>
      <c r="B10" s="1">
        <v>1.2207888113685821E-3</v>
      </c>
      <c r="C10" s="1">
        <v>8.6584175026564788E-3</v>
      </c>
      <c r="D10" s="1">
        <v>0.21284139113322023</v>
      </c>
      <c r="E10" s="1">
        <v>0.32584156165715833</v>
      </c>
      <c r="F10" s="1">
        <v>4.2299553286437395E-3</v>
      </c>
      <c r="G10" s="1">
        <v>0.30604007324694632</v>
      </c>
      <c r="H10" s="1"/>
      <c r="I10" s="1"/>
      <c r="J10" s="1"/>
      <c r="K10" s="1">
        <v>0.14116781232000633</v>
      </c>
      <c r="L10" s="1">
        <v>1.0000000000000002</v>
      </c>
    </row>
    <row r="11" spans="1:12">
      <c r="A11" s="15">
        <v>2006</v>
      </c>
      <c r="B11" s="1">
        <v>1.2207888113685821E-3</v>
      </c>
      <c r="C11" s="1"/>
      <c r="D11" s="1">
        <v>0.19472277312546946</v>
      </c>
      <c r="E11" s="1">
        <v>0.32584156165715833</v>
      </c>
      <c r="F11" s="1">
        <v>4.2299553286437395E-3</v>
      </c>
      <c r="G11" s="1">
        <v>0.30604007324694632</v>
      </c>
      <c r="H11" s="1">
        <v>2.6777035510407242E-2</v>
      </c>
      <c r="I11" s="1"/>
      <c r="J11" s="1"/>
      <c r="K11" s="1">
        <v>0.14116781232000633</v>
      </c>
      <c r="L11" s="1">
        <v>1</v>
      </c>
    </row>
    <row r="12" spans="1:12">
      <c r="A12" s="15">
        <v>2007</v>
      </c>
      <c r="B12" s="1">
        <v>3.6961942697067217E-3</v>
      </c>
      <c r="C12" s="1">
        <v>7.3689504376264333E-3</v>
      </c>
      <c r="D12" s="1">
        <v>0.19514322928756797</v>
      </c>
      <c r="E12" s="1">
        <v>0.294558141386633</v>
      </c>
      <c r="F12" s="1">
        <v>9.8636063457365995E-3</v>
      </c>
      <c r="G12" s="1">
        <v>0.35162850074152713</v>
      </c>
      <c r="H12" s="1">
        <v>1.5665615206714646E-2</v>
      </c>
      <c r="I12" s="1"/>
      <c r="J12" s="1">
        <v>4.8308303346827662E-3</v>
      </c>
      <c r="K12" s="1">
        <v>0.11724493198980475</v>
      </c>
      <c r="L12" s="1">
        <v>1</v>
      </c>
    </row>
    <row r="13" spans="1:12">
      <c r="A13" s="15">
        <v>2008</v>
      </c>
      <c r="B13" s="1">
        <v>2.1883074496803819E-3</v>
      </c>
      <c r="C13" s="1">
        <v>6.7580478110430223E-3</v>
      </c>
      <c r="D13" s="1">
        <v>0.28511442418858818</v>
      </c>
      <c r="E13" s="1">
        <v>0.26682417448303014</v>
      </c>
      <c r="F13" s="1">
        <v>9.463480116254348E-3</v>
      </c>
      <c r="G13" s="1">
        <v>0.2459998589711668</v>
      </c>
      <c r="H13" s="1">
        <v>1.0934029733787633E-2</v>
      </c>
      <c r="I13" s="1"/>
      <c r="J13" s="1">
        <v>4.8310145651954675E-3</v>
      </c>
      <c r="K13" s="1">
        <v>0.16788666268125399</v>
      </c>
      <c r="L13" s="1">
        <v>0.99999999999999989</v>
      </c>
    </row>
    <row r="14" spans="1:12">
      <c r="A14" s="15">
        <v>2009</v>
      </c>
      <c r="B14" s="1">
        <v>2.5311576627202854E-3</v>
      </c>
      <c r="C14" s="1"/>
      <c r="D14" s="1">
        <v>0.25876946941775369</v>
      </c>
      <c r="E14" s="1">
        <v>0.27010904117699619</v>
      </c>
      <c r="F14" s="1">
        <v>4.8167453943210271E-3</v>
      </c>
      <c r="G14" s="1">
        <v>0.31094348120880572</v>
      </c>
      <c r="H14" s="1">
        <v>8.13242099459522E-3</v>
      </c>
      <c r="I14" s="1"/>
      <c r="J14" s="1"/>
      <c r="K14" s="1">
        <v>0.14469768414480796</v>
      </c>
      <c r="L14" s="1">
        <v>1</v>
      </c>
    </row>
    <row r="15" spans="1:12">
      <c r="A15" s="16">
        <v>40462</v>
      </c>
      <c r="B15" s="1"/>
      <c r="C15" s="1">
        <v>6.6E-3</v>
      </c>
      <c r="D15" s="1">
        <v>0.2389</v>
      </c>
      <c r="E15" s="1">
        <v>0.28559999999999997</v>
      </c>
      <c r="F15" s="1">
        <v>5.3E-3</v>
      </c>
      <c r="G15" s="1">
        <v>0.31790000000000002</v>
      </c>
      <c r="H15" s="1">
        <v>1.4E-3</v>
      </c>
      <c r="I15" s="1">
        <v>5.4999999999999997E-3</v>
      </c>
      <c r="J15" s="1">
        <v>4.7000000000000002E-3</v>
      </c>
      <c r="K15" s="1">
        <v>0.13420000000000001</v>
      </c>
      <c r="L15" s="1">
        <v>1.0000999999999998</v>
      </c>
    </row>
    <row r="16" spans="1:12">
      <c r="A16" s="15" t="s">
        <v>33</v>
      </c>
      <c r="B16" s="1">
        <v>2.4731743637332989E-2</v>
      </c>
      <c r="C16" s="1">
        <v>0.13324297140069472</v>
      </c>
      <c r="D16" s="1">
        <v>2.4308871498271452</v>
      </c>
      <c r="E16" s="1">
        <v>3.0695207128307596</v>
      </c>
      <c r="F16" s="1">
        <v>5.6067981747348374E-2</v>
      </c>
      <c r="G16" s="1">
        <v>3.2040914978502588</v>
      </c>
      <c r="H16" s="1">
        <v>0.12061160306721395</v>
      </c>
      <c r="I16" s="1">
        <v>5.4999999999999997E-3</v>
      </c>
      <c r="J16" s="1">
        <v>7.6522293859423884E-2</v>
      </c>
      <c r="K16" s="1">
        <v>1.8789240457798231</v>
      </c>
      <c r="L16" s="1">
        <v>11.0001</v>
      </c>
    </row>
    <row r="18" spans="1:12" ht="13.5" thickBot="1">
      <c r="A18" s="17" t="s">
        <v>39</v>
      </c>
      <c r="B18" s="18">
        <f>GETPIVOTDATA("podíl na bázi",$A$3,"obor","Elektrotechnika")/11</f>
        <v>2.2483403306666353E-3</v>
      </c>
      <c r="C18" s="18">
        <f>GETPIVOTDATA("podíl na bázi",$A$3,"obor","Energetika")/11</f>
        <v>1.2112997400063157E-2</v>
      </c>
      <c r="D18" s="18">
        <f>GETPIVOTDATA("podíl na bázi",$A$3,"obor","Farmaceutický")/11</f>
        <v>0.22098974089337683</v>
      </c>
      <c r="E18" s="18">
        <f>GETPIVOTDATA("podíl na bázi",$A$3,"obor","Chemický")/11</f>
        <v>0.27904733753006905</v>
      </c>
      <c r="F18" s="18">
        <f>GETPIVOTDATA("podíl na bázi",$A$3,"obor","Obchod")/11</f>
        <v>5.0970892497589427E-3</v>
      </c>
      <c r="G18" s="18">
        <f>GETPIVOTDATA("podíl na bázi",$A$3,"obor","Peněžnictví")/11</f>
        <v>0.29128104525911441</v>
      </c>
      <c r="H18" s="18">
        <f>GETPIVOTDATA("podíl na bázi",$A$3,"obor","Služby")/11</f>
        <v>1.0964691187928541E-2</v>
      </c>
      <c r="I18" s="18">
        <f>GETPIVOTDATA("podíl na bázi",$A$3,"obor","Stavebnictví")/11</f>
        <v>5.0000000000000001E-4</v>
      </c>
      <c r="J18" s="18">
        <f>GETPIVOTDATA("podíl na bázi",$A$3,"obor","Strojírenství")/11</f>
        <v>6.9565721690385352E-3</v>
      </c>
      <c r="K18" s="18">
        <f>GETPIVOTDATA("podíl na bázi",$A$3,"obor","Telekomunikace")/11</f>
        <v>0.17081127688907483</v>
      </c>
      <c r="L18" s="18">
        <f>GETPIVOTDATA("podíl na bázi",$A$3)/11</f>
        <v>1.0000090909090908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47"/>
  <sheetViews>
    <sheetView workbookViewId="0">
      <selection activeCell="C43" sqref="C43"/>
    </sheetView>
  </sheetViews>
  <sheetFormatPr defaultRowHeight="12.75"/>
  <cols>
    <col min="1" max="1" width="10.140625" style="2" bestFit="1" customWidth="1"/>
    <col min="2" max="2" width="20.140625" style="2" customWidth="1"/>
    <col min="3" max="3" width="20.140625" style="3" customWidth="1"/>
    <col min="4" max="4" width="32" style="2" customWidth="1"/>
    <col min="5" max="16384" width="9.140625" style="2"/>
  </cols>
  <sheetData>
    <row r="1" spans="1:4">
      <c r="A1" s="2" t="s">
        <v>0</v>
      </c>
      <c r="B1" s="2" t="s">
        <v>1</v>
      </c>
      <c r="C1" s="3" t="s">
        <v>2</v>
      </c>
      <c r="D1" s="2" t="s">
        <v>3</v>
      </c>
    </row>
    <row r="2" spans="1:4">
      <c r="A2" s="5">
        <v>2000</v>
      </c>
      <c r="B2" s="6" t="s">
        <v>6</v>
      </c>
      <c r="C2" s="11">
        <v>3.7359577078947701E-2</v>
      </c>
      <c r="D2" s="5" t="s">
        <v>34</v>
      </c>
    </row>
    <row r="3" spans="1:4">
      <c r="A3" s="5">
        <v>2000</v>
      </c>
      <c r="B3" s="6" t="s">
        <v>7</v>
      </c>
      <c r="C3" s="11">
        <v>1.5367813827348359E-2</v>
      </c>
      <c r="D3" s="5" t="s">
        <v>5</v>
      </c>
    </row>
    <row r="4" spans="1:4">
      <c r="A4" s="5">
        <v>2000</v>
      </c>
      <c r="B4" s="6" t="s">
        <v>8</v>
      </c>
      <c r="C4" s="11">
        <v>2.0304599592352292E-2</v>
      </c>
      <c r="D4" s="10" t="s">
        <v>9</v>
      </c>
    </row>
    <row r="5" spans="1:4">
      <c r="A5" s="5">
        <v>2000</v>
      </c>
      <c r="B5" s="6" t="s">
        <v>11</v>
      </c>
      <c r="C5" s="11">
        <v>3.282899687518627E-2</v>
      </c>
      <c r="D5" s="6" t="s">
        <v>35</v>
      </c>
    </row>
    <row r="6" spans="1:4">
      <c r="A6" s="5">
        <v>2000</v>
      </c>
      <c r="B6" s="6" t="s">
        <v>13</v>
      </c>
      <c r="C6" s="11">
        <v>7.3153895178124295E-3</v>
      </c>
      <c r="D6" s="10" t="s">
        <v>14</v>
      </c>
    </row>
    <row r="7" spans="1:4">
      <c r="A7" s="5">
        <v>2000</v>
      </c>
      <c r="B7" s="6" t="s">
        <v>17</v>
      </c>
      <c r="C7" s="11">
        <v>9.6104142831637419E-3</v>
      </c>
      <c r="D7" s="10" t="s">
        <v>18</v>
      </c>
    </row>
    <row r="8" spans="1:4">
      <c r="A8" s="5">
        <v>2000</v>
      </c>
      <c r="B8" s="6" t="s">
        <v>19</v>
      </c>
      <c r="C8" s="11">
        <v>3.3781781999102549E-3</v>
      </c>
      <c r="D8" s="5" t="s">
        <v>14</v>
      </c>
    </row>
    <row r="9" spans="1:4">
      <c r="A9" s="5">
        <v>2000</v>
      </c>
      <c r="B9" s="6" t="s">
        <v>20</v>
      </c>
      <c r="C9" s="11">
        <v>0.19543707033299804</v>
      </c>
      <c r="D9" s="6" t="s">
        <v>34</v>
      </c>
    </row>
    <row r="10" spans="1:4">
      <c r="A10" s="5">
        <v>2000</v>
      </c>
      <c r="B10" s="6" t="s">
        <v>21</v>
      </c>
      <c r="C10" s="11">
        <v>0.21280396189028086</v>
      </c>
      <c r="D10" s="10" t="s">
        <v>22</v>
      </c>
    </row>
    <row r="11" spans="1:4">
      <c r="A11" s="5">
        <v>2000</v>
      </c>
      <c r="B11" s="6" t="s">
        <v>23</v>
      </c>
      <c r="C11" s="11">
        <v>0.23036814213955067</v>
      </c>
      <c r="D11" s="10" t="s">
        <v>16</v>
      </c>
    </row>
    <row r="12" spans="1:4">
      <c r="A12" s="5">
        <v>2000</v>
      </c>
      <c r="B12" s="6" t="s">
        <v>24</v>
      </c>
      <c r="C12" s="11">
        <v>1.2815530838861451E-2</v>
      </c>
      <c r="D12" s="10" t="s">
        <v>9</v>
      </c>
    </row>
    <row r="13" spans="1:4">
      <c r="A13" s="5">
        <v>2000</v>
      </c>
      <c r="B13" s="6" t="s">
        <v>26</v>
      </c>
      <c r="C13" s="11">
        <v>1.3746629231787537E-2</v>
      </c>
      <c r="D13" s="10" t="s">
        <v>14</v>
      </c>
    </row>
    <row r="14" spans="1:4">
      <c r="A14" s="5">
        <v>2000</v>
      </c>
      <c r="B14" s="6" t="s">
        <v>29</v>
      </c>
      <c r="C14" s="11">
        <v>0.17010291200645006</v>
      </c>
      <c r="D14" s="6" t="s">
        <v>35</v>
      </c>
    </row>
    <row r="15" spans="1:4">
      <c r="A15" s="5">
        <v>2000</v>
      </c>
      <c r="B15" s="6" t="s">
        <v>30</v>
      </c>
      <c r="C15" s="11">
        <v>4.3387038405832976E-3</v>
      </c>
      <c r="D15" s="10" t="s">
        <v>31</v>
      </c>
    </row>
    <row r="16" spans="1:4">
      <c r="A16" s="5">
        <v>2000</v>
      </c>
      <c r="B16" s="9" t="s">
        <v>32</v>
      </c>
      <c r="C16" s="8">
        <v>3.4222080344767029E-2</v>
      </c>
      <c r="D16" s="6" t="s">
        <v>34</v>
      </c>
    </row>
    <row r="17" spans="1:4">
      <c r="A17" s="5">
        <v>2001</v>
      </c>
      <c r="B17" s="6" t="s">
        <v>7</v>
      </c>
      <c r="C17" s="11">
        <v>1.1415382197180681E-2</v>
      </c>
      <c r="D17" s="5" t="s">
        <v>5</v>
      </c>
    </row>
    <row r="18" spans="1:4">
      <c r="A18" s="5">
        <v>2001</v>
      </c>
      <c r="B18" s="6" t="s">
        <v>8</v>
      </c>
      <c r="C18" s="11">
        <v>1.3435133691659131E-2</v>
      </c>
      <c r="D18" s="10" t="s">
        <v>9</v>
      </c>
    </row>
    <row r="19" spans="1:4">
      <c r="A19" s="5">
        <v>2001</v>
      </c>
      <c r="B19" s="6" t="s">
        <v>11</v>
      </c>
      <c r="C19" s="11">
        <v>3.990143040519533E-2</v>
      </c>
      <c r="D19" s="6" t="s">
        <v>35</v>
      </c>
    </row>
    <row r="20" spans="1:4">
      <c r="A20" s="5">
        <v>2001</v>
      </c>
      <c r="B20" s="6" t="s">
        <v>13</v>
      </c>
      <c r="C20" s="11">
        <v>7.7862590621321252E-3</v>
      </c>
      <c r="D20" s="10" t="s">
        <v>14</v>
      </c>
    </row>
    <row r="21" spans="1:4">
      <c r="A21" s="5">
        <v>2001</v>
      </c>
      <c r="B21" s="6" t="s">
        <v>17</v>
      </c>
      <c r="C21" s="11">
        <v>6.0028121654138785E-3</v>
      </c>
      <c r="D21" s="10" t="s">
        <v>18</v>
      </c>
    </row>
    <row r="22" spans="1:4">
      <c r="A22" s="5">
        <v>2001</v>
      </c>
      <c r="B22" s="6" t="s">
        <v>6</v>
      </c>
      <c r="C22" s="11">
        <v>8.8862315638270056E-3</v>
      </c>
      <c r="D22" s="5" t="s">
        <v>34</v>
      </c>
    </row>
    <row r="23" spans="1:4">
      <c r="A23" s="5">
        <v>2001</v>
      </c>
      <c r="B23" s="6" t="s">
        <v>20</v>
      </c>
      <c r="C23" s="11">
        <v>0.23064784826779061</v>
      </c>
      <c r="D23" s="6" t="s">
        <v>34</v>
      </c>
    </row>
    <row r="24" spans="1:4">
      <c r="A24" s="5">
        <v>2001</v>
      </c>
      <c r="B24" s="6" t="s">
        <v>21</v>
      </c>
      <c r="C24" s="11">
        <v>0.24332379131014861</v>
      </c>
      <c r="D24" s="10" t="s">
        <v>22</v>
      </c>
    </row>
    <row r="25" spans="1:4">
      <c r="A25" s="5">
        <v>2001</v>
      </c>
      <c r="B25" s="6" t="s">
        <v>23</v>
      </c>
      <c r="C25" s="11">
        <v>0.24287392064001245</v>
      </c>
      <c r="D25" s="10" t="s">
        <v>16</v>
      </c>
    </row>
    <row r="26" spans="1:4">
      <c r="A26" s="5">
        <v>2001</v>
      </c>
      <c r="B26" s="6" t="s">
        <v>24</v>
      </c>
      <c r="C26" s="11">
        <v>9.373656851779379E-3</v>
      </c>
      <c r="D26" s="10" t="s">
        <v>9</v>
      </c>
    </row>
    <row r="27" spans="1:4">
      <c r="A27" s="5">
        <v>2001</v>
      </c>
      <c r="B27" s="6" t="s">
        <v>26</v>
      </c>
      <c r="C27" s="11">
        <v>1.1653588258797108E-2</v>
      </c>
      <c r="D27" s="10" t="s">
        <v>14</v>
      </c>
    </row>
    <row r="28" spans="1:4">
      <c r="A28" s="5">
        <v>2001</v>
      </c>
      <c r="B28" s="6" t="s">
        <v>29</v>
      </c>
      <c r="C28" s="11">
        <v>0.15893428056151881</v>
      </c>
      <c r="D28" s="6" t="s">
        <v>35</v>
      </c>
    </row>
    <row r="29" spans="1:4">
      <c r="A29" s="5">
        <v>2001</v>
      </c>
      <c r="B29" s="6" t="s">
        <v>30</v>
      </c>
      <c r="C29" s="11">
        <v>3.505438531793529E-3</v>
      </c>
      <c r="D29" s="10" t="s">
        <v>31</v>
      </c>
    </row>
    <row r="30" spans="1:4">
      <c r="A30" s="5">
        <v>2001</v>
      </c>
      <c r="B30" s="9" t="s">
        <v>32</v>
      </c>
      <c r="C30" s="8">
        <v>1.2260226492751367E-2</v>
      </c>
      <c r="D30" s="6" t="s">
        <v>34</v>
      </c>
    </row>
    <row r="31" spans="1:4">
      <c r="A31" s="5">
        <v>2002</v>
      </c>
      <c r="B31" s="6" t="s">
        <v>6</v>
      </c>
      <c r="C31" s="11">
        <v>5.1709395649243159E-3</v>
      </c>
      <c r="D31" s="5" t="s">
        <v>34</v>
      </c>
    </row>
    <row r="32" spans="1:4">
      <c r="A32" s="5">
        <v>2002</v>
      </c>
      <c r="B32" s="6" t="s">
        <v>7</v>
      </c>
      <c r="C32" s="11">
        <v>1.289825937280979E-2</v>
      </c>
      <c r="D32" s="5" t="s">
        <v>5</v>
      </c>
    </row>
    <row r="33" spans="1:4">
      <c r="A33" s="5">
        <v>2002</v>
      </c>
      <c r="B33" s="6" t="s">
        <v>8</v>
      </c>
      <c r="C33" s="11">
        <v>1.4604705981610754E-2</v>
      </c>
      <c r="D33" s="10" t="s">
        <v>9</v>
      </c>
    </row>
    <row r="34" spans="1:4">
      <c r="A34" s="5">
        <v>2002</v>
      </c>
      <c r="B34" s="6" t="s">
        <v>11</v>
      </c>
      <c r="C34" s="11">
        <v>5.0942974351182883E-2</v>
      </c>
      <c r="D34" s="6" t="s">
        <v>35</v>
      </c>
    </row>
    <row r="35" spans="1:4">
      <c r="A35" s="5">
        <v>2002</v>
      </c>
      <c r="B35" s="6" t="s">
        <v>13</v>
      </c>
      <c r="C35" s="11">
        <v>6.6551889804658112E-3</v>
      </c>
      <c r="D35" s="10" t="s">
        <v>14</v>
      </c>
    </row>
    <row r="36" spans="1:4">
      <c r="A36" s="5">
        <v>2002</v>
      </c>
      <c r="B36" s="6" t="s">
        <v>20</v>
      </c>
      <c r="C36" s="11">
        <v>0.21296122836267281</v>
      </c>
      <c r="D36" s="6" t="s">
        <v>34</v>
      </c>
    </row>
    <row r="37" spans="1:4">
      <c r="A37" s="5">
        <v>2002</v>
      </c>
      <c r="B37" s="6" t="s">
        <v>21</v>
      </c>
      <c r="C37" s="11">
        <v>0.22135681921159794</v>
      </c>
      <c r="D37" s="10" t="s">
        <v>22</v>
      </c>
    </row>
    <row r="38" spans="1:4">
      <c r="A38" s="5">
        <v>2002</v>
      </c>
      <c r="B38" s="6" t="s">
        <v>23</v>
      </c>
      <c r="C38" s="11">
        <v>0.2643748622973302</v>
      </c>
      <c r="D38" s="10" t="s">
        <v>16</v>
      </c>
    </row>
    <row r="39" spans="1:4">
      <c r="A39" s="5">
        <v>2002</v>
      </c>
      <c r="B39" s="6" t="s">
        <v>24</v>
      </c>
      <c r="C39" s="11">
        <v>3.9664575604983297E-3</v>
      </c>
      <c r="D39" s="10" t="s">
        <v>9</v>
      </c>
    </row>
    <row r="40" spans="1:4">
      <c r="A40" s="5">
        <v>2002</v>
      </c>
      <c r="B40" s="6" t="s">
        <v>26</v>
      </c>
      <c r="C40" s="11">
        <v>6.5538248134579934E-3</v>
      </c>
      <c r="D40" s="10" t="s">
        <v>14</v>
      </c>
    </row>
    <row r="41" spans="1:4">
      <c r="A41" s="5">
        <v>2002</v>
      </c>
      <c r="B41" s="6" t="s">
        <v>29</v>
      </c>
      <c r="C41" s="11">
        <v>0.1820996958784922</v>
      </c>
      <c r="D41" s="6" t="s">
        <v>35</v>
      </c>
    </row>
    <row r="42" spans="1:4">
      <c r="A42" s="5">
        <v>2002</v>
      </c>
      <c r="B42" s="6" t="s">
        <v>30</v>
      </c>
      <c r="C42" s="11">
        <v>3.521132405712155E-3</v>
      </c>
      <c r="D42" s="10" t="s">
        <v>31</v>
      </c>
    </row>
    <row r="43" spans="1:4">
      <c r="A43" s="5">
        <v>2002</v>
      </c>
      <c r="B43" s="9" t="s">
        <v>32</v>
      </c>
      <c r="C43" s="8">
        <v>1.4893911219244826E-2</v>
      </c>
      <c r="D43" s="6" t="s">
        <v>34</v>
      </c>
    </row>
    <row r="44" spans="1:4">
      <c r="A44" s="5">
        <v>2003</v>
      </c>
      <c r="B44" s="6" t="s">
        <v>6</v>
      </c>
      <c r="C44" s="11">
        <v>1.5212561166055407E-2</v>
      </c>
      <c r="D44" s="5" t="s">
        <v>34</v>
      </c>
    </row>
    <row r="45" spans="1:4">
      <c r="A45" s="5">
        <v>2003</v>
      </c>
      <c r="B45" s="6" t="s">
        <v>7</v>
      </c>
      <c r="C45" s="11">
        <v>8.9549319929914661E-3</v>
      </c>
      <c r="D45" s="5" t="s">
        <v>5</v>
      </c>
    </row>
    <row r="46" spans="1:4">
      <c r="A46" s="5">
        <v>2003</v>
      </c>
      <c r="B46" s="6" t="s">
        <v>8</v>
      </c>
      <c r="C46" s="11">
        <v>1.2962139036200337E-2</v>
      </c>
      <c r="D46" s="10" t="s">
        <v>9</v>
      </c>
    </row>
    <row r="47" spans="1:4">
      <c r="A47" s="5">
        <v>2003</v>
      </c>
      <c r="B47" s="6" t="s">
        <v>11</v>
      </c>
      <c r="C47" s="11">
        <v>2.584481429680224E-2</v>
      </c>
      <c r="D47" s="6" t="s">
        <v>35</v>
      </c>
    </row>
    <row r="48" spans="1:4">
      <c r="A48" s="5">
        <v>2003</v>
      </c>
      <c r="B48" s="6" t="s">
        <v>20</v>
      </c>
      <c r="C48" s="11">
        <v>0.2205739857729356</v>
      </c>
      <c r="D48" s="6" t="s">
        <v>34</v>
      </c>
    </row>
    <row r="49" spans="1:4">
      <c r="A49" s="5">
        <v>2003</v>
      </c>
      <c r="B49" s="6" t="s">
        <v>21</v>
      </c>
      <c r="C49" s="11">
        <v>0.19534183513546011</v>
      </c>
      <c r="D49" s="10" t="s">
        <v>22</v>
      </c>
    </row>
    <row r="50" spans="1:4">
      <c r="A50" s="5">
        <v>2003</v>
      </c>
      <c r="B50" s="6" t="s">
        <v>23</v>
      </c>
      <c r="C50" s="11">
        <v>0.27895654401035214</v>
      </c>
      <c r="D50" s="10" t="s">
        <v>16</v>
      </c>
    </row>
    <row r="51" spans="1:4">
      <c r="A51" s="5">
        <v>2003</v>
      </c>
      <c r="B51" s="6" t="s">
        <v>24</v>
      </c>
      <c r="C51" s="11">
        <v>2.933882759410074E-3</v>
      </c>
      <c r="D51" s="10" t="s">
        <v>9</v>
      </c>
    </row>
    <row r="52" spans="1:4">
      <c r="A52" s="5">
        <v>2003</v>
      </c>
      <c r="B52" s="6" t="s">
        <v>26</v>
      </c>
      <c r="C52" s="11">
        <v>5.0713908951823946E-3</v>
      </c>
      <c r="D52" s="10" t="s">
        <v>14</v>
      </c>
    </row>
    <row r="53" spans="1:4">
      <c r="A53" s="5">
        <v>2003</v>
      </c>
      <c r="B53" s="6" t="s">
        <v>29</v>
      </c>
      <c r="C53" s="11">
        <v>0.21914701290449543</v>
      </c>
      <c r="D53" s="6" t="s">
        <v>35</v>
      </c>
    </row>
    <row r="54" spans="1:4">
      <c r="A54" s="5">
        <v>2003</v>
      </c>
      <c r="B54" s="6" t="s">
        <v>30</v>
      </c>
      <c r="C54" s="11">
        <v>2.5092318543994572E-3</v>
      </c>
      <c r="D54" s="10" t="s">
        <v>31</v>
      </c>
    </row>
    <row r="55" spans="1:4">
      <c r="A55" s="5">
        <v>2003</v>
      </c>
      <c r="B55" s="9" t="s">
        <v>32</v>
      </c>
      <c r="C55" s="8">
        <v>1.2491670175715335E-2</v>
      </c>
      <c r="D55" s="6" t="s">
        <v>34</v>
      </c>
    </row>
    <row r="56" spans="1:4">
      <c r="A56" s="5">
        <v>2004</v>
      </c>
      <c r="B56" s="6" t="s">
        <v>6</v>
      </c>
      <c r="C56" s="11">
        <v>6.1503142979706929E-3</v>
      </c>
      <c r="D56" s="5" t="s">
        <v>34</v>
      </c>
    </row>
    <row r="57" spans="1:4">
      <c r="A57" s="5">
        <v>2004</v>
      </c>
      <c r="B57" s="6" t="s">
        <v>7</v>
      </c>
      <c r="C57" s="11">
        <v>9.0661142313789439E-3</v>
      </c>
      <c r="D57" s="5" t="s">
        <v>5</v>
      </c>
    </row>
    <row r="58" spans="1:4">
      <c r="A58" s="5">
        <v>2004</v>
      </c>
      <c r="B58" s="6" t="s">
        <v>8</v>
      </c>
      <c r="C58" s="11">
        <v>1.1376883812355975E-2</v>
      </c>
      <c r="D58" s="10" t="s">
        <v>9</v>
      </c>
    </row>
    <row r="59" spans="1:4">
      <c r="A59" s="5">
        <v>2004</v>
      </c>
      <c r="B59" s="6" t="s">
        <v>11</v>
      </c>
      <c r="C59" s="11">
        <v>2.1517301753550225E-2</v>
      </c>
      <c r="D59" s="6" t="s">
        <v>35</v>
      </c>
    </row>
    <row r="60" spans="1:4">
      <c r="A60" s="5">
        <v>2004</v>
      </c>
      <c r="B60" s="6" t="s">
        <v>15</v>
      </c>
      <c r="C60" s="11">
        <v>1.6661583122215898E-2</v>
      </c>
      <c r="D60" s="5" t="s">
        <v>16</v>
      </c>
    </row>
    <row r="61" spans="1:4">
      <c r="A61" s="5">
        <v>2004</v>
      </c>
      <c r="B61" s="6" t="s">
        <v>17</v>
      </c>
      <c r="C61" s="11">
        <v>2.5510127851713043E-3</v>
      </c>
      <c r="D61" s="10" t="s">
        <v>18</v>
      </c>
    </row>
    <row r="62" spans="1:4">
      <c r="A62" s="5">
        <v>2004</v>
      </c>
      <c r="B62" s="6" t="s">
        <v>20</v>
      </c>
      <c r="C62" s="11">
        <v>0.28458816258458336</v>
      </c>
      <c r="D62" s="6" t="s">
        <v>34</v>
      </c>
    </row>
    <row r="63" spans="1:4">
      <c r="A63" s="5">
        <v>2004</v>
      </c>
      <c r="B63" s="6" t="s">
        <v>21</v>
      </c>
      <c r="C63" s="11">
        <v>0.15973273477645589</v>
      </c>
      <c r="D63" s="10" t="s">
        <v>22</v>
      </c>
    </row>
    <row r="64" spans="1:4">
      <c r="A64" s="5">
        <v>2004</v>
      </c>
      <c r="B64" s="6" t="s">
        <v>23</v>
      </c>
      <c r="C64" s="11">
        <v>0.33230445822540505</v>
      </c>
      <c r="D64" s="10" t="s">
        <v>16</v>
      </c>
    </row>
    <row r="65" spans="1:4">
      <c r="A65" s="5">
        <v>2004</v>
      </c>
      <c r="B65" s="6" t="s">
        <v>24</v>
      </c>
      <c r="C65" s="11">
        <v>2.0845655246410784E-3</v>
      </c>
      <c r="D65" s="10" t="s">
        <v>9</v>
      </c>
    </row>
    <row r="66" spans="1:4">
      <c r="A66" s="5">
        <v>2004</v>
      </c>
      <c r="B66" s="6" t="s">
        <v>29</v>
      </c>
      <c r="C66" s="11">
        <v>0.14407644364167224</v>
      </c>
      <c r="D66" s="6" t="s">
        <v>35</v>
      </c>
    </row>
    <row r="67" spans="1:4">
      <c r="A67" s="5">
        <v>2004</v>
      </c>
      <c r="B67" s="9" t="s">
        <v>32</v>
      </c>
      <c r="C67" s="8">
        <v>9.8904252445993074E-3</v>
      </c>
      <c r="D67" s="6" t="s">
        <v>34</v>
      </c>
    </row>
    <row r="68" spans="1:4">
      <c r="A68" s="5">
        <v>2005</v>
      </c>
      <c r="B68" s="6" t="s">
        <v>6</v>
      </c>
      <c r="C68" s="11">
        <v>4.614289823641296E-2</v>
      </c>
      <c r="D68" s="5" t="s">
        <v>34</v>
      </c>
    </row>
    <row r="69" spans="1:4">
      <c r="A69" s="5">
        <v>2005</v>
      </c>
      <c r="B69" s="6" t="s">
        <v>8</v>
      </c>
      <c r="C69" s="11">
        <v>8.6584175026564788E-3</v>
      </c>
      <c r="D69" s="10" t="s">
        <v>9</v>
      </c>
    </row>
    <row r="70" spans="1:4">
      <c r="A70" s="5">
        <v>2005</v>
      </c>
      <c r="B70" s="6" t="s">
        <v>11</v>
      </c>
      <c r="C70" s="11">
        <v>2.6777035510407242E-2</v>
      </c>
      <c r="D70" s="6" t="s">
        <v>35</v>
      </c>
    </row>
    <row r="71" spans="1:4">
      <c r="A71" s="5">
        <v>2005</v>
      </c>
      <c r="B71" s="6" t="s">
        <v>15</v>
      </c>
      <c r="C71" s="11">
        <v>1.1417665849277064E-2</v>
      </c>
      <c r="D71" s="5" t="s">
        <v>16</v>
      </c>
    </row>
    <row r="72" spans="1:4">
      <c r="A72" s="5">
        <v>2005</v>
      </c>
      <c r="B72" s="6" t="s">
        <v>17</v>
      </c>
      <c r="C72" s="11">
        <v>4.2299553286437395E-3</v>
      </c>
      <c r="D72" s="10" t="s">
        <v>18</v>
      </c>
    </row>
    <row r="73" spans="1:4">
      <c r="A73" s="5">
        <v>2005</v>
      </c>
      <c r="B73" s="6" t="s">
        <v>20</v>
      </c>
      <c r="C73" s="11">
        <v>0.27274431893208678</v>
      </c>
      <c r="D73" s="6" t="s">
        <v>34</v>
      </c>
    </row>
    <row r="74" spans="1:4">
      <c r="A74" s="5">
        <v>2005</v>
      </c>
      <c r="B74" s="6" t="s">
        <v>21</v>
      </c>
      <c r="C74" s="11">
        <v>0.14116781232000633</v>
      </c>
      <c r="D74" s="10" t="s">
        <v>22</v>
      </c>
    </row>
    <row r="75" spans="1:4">
      <c r="A75" s="5">
        <v>2005</v>
      </c>
      <c r="B75" s="6" t="s">
        <v>23</v>
      </c>
      <c r="C75" s="11">
        <v>0.29462240739766926</v>
      </c>
      <c r="D75" s="10" t="s">
        <v>16</v>
      </c>
    </row>
    <row r="76" spans="1:4">
      <c r="A76" s="5">
        <v>2005</v>
      </c>
      <c r="B76" s="6" t="s">
        <v>29</v>
      </c>
      <c r="C76" s="11">
        <v>0.18606435562281298</v>
      </c>
      <c r="D76" s="6" t="s">
        <v>35</v>
      </c>
    </row>
    <row r="77" spans="1:4">
      <c r="A77" s="5">
        <v>2005</v>
      </c>
      <c r="B77" s="6" t="s">
        <v>30</v>
      </c>
      <c r="C77" s="11">
        <v>1.2207888113685821E-3</v>
      </c>
      <c r="D77" s="10" t="s">
        <v>31</v>
      </c>
    </row>
    <row r="78" spans="1:4">
      <c r="A78" s="5">
        <v>2005</v>
      </c>
      <c r="B78" s="9" t="s">
        <v>32</v>
      </c>
      <c r="C78" s="8">
        <v>6.9543444886585393E-3</v>
      </c>
      <c r="D78" s="6" t="s">
        <v>34</v>
      </c>
    </row>
    <row r="79" spans="1:4">
      <c r="A79" s="5">
        <v>2006</v>
      </c>
      <c r="B79" s="6" t="s">
        <v>6</v>
      </c>
      <c r="C79" s="11">
        <v>4.614289823641296E-2</v>
      </c>
      <c r="D79" s="5" t="s">
        <v>34</v>
      </c>
    </row>
    <row r="80" spans="1:4">
      <c r="A80" s="5">
        <v>2006</v>
      </c>
      <c r="B80" s="6" t="s">
        <v>11</v>
      </c>
      <c r="C80" s="11">
        <v>8.6584175026564788E-3</v>
      </c>
      <c r="D80" s="6" t="s">
        <v>35</v>
      </c>
    </row>
    <row r="81" spans="1:4">
      <c r="A81" s="5">
        <v>2006</v>
      </c>
      <c r="B81" s="6" t="s">
        <v>12</v>
      </c>
      <c r="C81" s="11">
        <v>2.6777035510407242E-2</v>
      </c>
      <c r="D81" s="5" t="s">
        <v>5</v>
      </c>
    </row>
    <row r="82" spans="1:4">
      <c r="A82" s="5">
        <v>2006</v>
      </c>
      <c r="B82" s="6" t="s">
        <v>15</v>
      </c>
      <c r="C82" s="11">
        <v>1.1417665849277064E-2</v>
      </c>
      <c r="D82" s="5" t="s">
        <v>16</v>
      </c>
    </row>
    <row r="83" spans="1:4">
      <c r="A83" s="5">
        <v>2006</v>
      </c>
      <c r="B83" s="6" t="s">
        <v>17</v>
      </c>
      <c r="C83" s="11">
        <v>4.2299553286437395E-3</v>
      </c>
      <c r="D83" s="10" t="s">
        <v>18</v>
      </c>
    </row>
    <row r="84" spans="1:4">
      <c r="A84" s="5">
        <v>2006</v>
      </c>
      <c r="B84" s="6" t="s">
        <v>20</v>
      </c>
      <c r="C84" s="11">
        <v>0.27274431893208678</v>
      </c>
      <c r="D84" s="6" t="s">
        <v>34</v>
      </c>
    </row>
    <row r="85" spans="1:4">
      <c r="A85" s="5">
        <v>2006</v>
      </c>
      <c r="B85" s="6" t="s">
        <v>21</v>
      </c>
      <c r="C85" s="11">
        <v>0.14116781232000633</v>
      </c>
      <c r="D85" s="10" t="s">
        <v>22</v>
      </c>
    </row>
    <row r="86" spans="1:4">
      <c r="A86" s="5">
        <v>2006</v>
      </c>
      <c r="B86" s="6" t="s">
        <v>23</v>
      </c>
      <c r="C86" s="11">
        <v>0.29462240739766926</v>
      </c>
      <c r="D86" s="10" t="s">
        <v>16</v>
      </c>
    </row>
    <row r="87" spans="1:4">
      <c r="A87" s="5">
        <v>2006</v>
      </c>
      <c r="B87" s="6" t="s">
        <v>29</v>
      </c>
      <c r="C87" s="11">
        <v>0.18606435562281298</v>
      </c>
      <c r="D87" s="6" t="s">
        <v>35</v>
      </c>
    </row>
    <row r="88" spans="1:4">
      <c r="A88" s="5">
        <v>2006</v>
      </c>
      <c r="B88" s="6" t="s">
        <v>30</v>
      </c>
      <c r="C88" s="11">
        <v>1.2207888113685821E-3</v>
      </c>
      <c r="D88" s="10" t="s">
        <v>31</v>
      </c>
    </row>
    <row r="89" spans="1:4">
      <c r="A89" s="5">
        <v>2006</v>
      </c>
      <c r="B89" s="9" t="s">
        <v>32</v>
      </c>
      <c r="C89" s="8">
        <v>6.9543444886585393E-3</v>
      </c>
      <c r="D89" s="6" t="s">
        <v>34</v>
      </c>
    </row>
    <row r="90" spans="1:4">
      <c r="A90" s="5">
        <v>2007</v>
      </c>
      <c r="B90" s="6" t="s">
        <v>4</v>
      </c>
      <c r="C90" s="11">
        <v>3.2826705378206558E-3</v>
      </c>
      <c r="D90" s="5" t="s">
        <v>5</v>
      </c>
    </row>
    <row r="91" spans="1:4">
      <c r="A91" s="5">
        <v>2007</v>
      </c>
      <c r="B91" s="6" t="s">
        <v>7</v>
      </c>
      <c r="C91" s="11">
        <v>6.5952572510349526E-3</v>
      </c>
      <c r="D91" s="5" t="s">
        <v>5</v>
      </c>
    </row>
    <row r="92" spans="1:4">
      <c r="A92" s="5">
        <v>2007</v>
      </c>
      <c r="B92" s="6" t="s">
        <v>10</v>
      </c>
      <c r="C92" s="11">
        <v>1.4062870211904264E-3</v>
      </c>
      <c r="D92" s="5" t="s">
        <v>5</v>
      </c>
    </row>
    <row r="93" spans="1:4">
      <c r="A93" s="5">
        <v>2007</v>
      </c>
      <c r="B93" s="6" t="s">
        <v>11</v>
      </c>
      <c r="C93" s="11">
        <v>1.7110626340607761E-2</v>
      </c>
      <c r="D93" s="6" t="s">
        <v>35</v>
      </c>
    </row>
    <row r="94" spans="1:4">
      <c r="A94" s="5">
        <v>2007</v>
      </c>
      <c r="B94" s="6" t="s">
        <v>12</v>
      </c>
      <c r="C94" s="11">
        <v>4.3814003966686109E-3</v>
      </c>
      <c r="D94" s="5" t="s">
        <v>5</v>
      </c>
    </row>
    <row r="95" spans="1:4">
      <c r="A95" s="5">
        <v>2007</v>
      </c>
      <c r="B95" s="6" t="s">
        <v>15</v>
      </c>
      <c r="C95" s="11">
        <v>2.3218440202132786E-2</v>
      </c>
      <c r="D95" s="5" t="s">
        <v>16</v>
      </c>
    </row>
    <row r="96" spans="1:4">
      <c r="A96" s="5">
        <v>2007</v>
      </c>
      <c r="B96" s="6" t="s">
        <v>17</v>
      </c>
      <c r="C96" s="11">
        <v>9.8636063457365995E-3</v>
      </c>
      <c r="D96" s="10" t="s">
        <v>18</v>
      </c>
    </row>
    <row r="97" spans="1:4">
      <c r="A97" s="5">
        <v>2007</v>
      </c>
      <c r="B97" s="6" t="s">
        <v>20</v>
      </c>
      <c r="C97" s="11">
        <v>0.29172839466760681</v>
      </c>
      <c r="D97" s="6" t="s">
        <v>34</v>
      </c>
    </row>
    <row r="98" spans="1:4">
      <c r="A98" s="5">
        <v>2007</v>
      </c>
      <c r="B98" s="6" t="s">
        <v>21</v>
      </c>
      <c r="C98" s="11">
        <v>0.11724493198980475</v>
      </c>
      <c r="D98" s="10" t="s">
        <v>22</v>
      </c>
    </row>
    <row r="99" spans="1:4">
      <c r="A99" s="5">
        <v>2007</v>
      </c>
      <c r="B99" s="6" t="s">
        <v>23</v>
      </c>
      <c r="C99" s="11">
        <v>0.32841006053939437</v>
      </c>
      <c r="D99" s="10" t="s">
        <v>16</v>
      </c>
    </row>
    <row r="100" spans="1:4">
      <c r="A100" s="5">
        <v>2007</v>
      </c>
      <c r="B100" s="6" t="s">
        <v>24</v>
      </c>
      <c r="C100" s="11">
        <v>7.3689504376264333E-3</v>
      </c>
      <c r="D100" s="10" t="s">
        <v>9</v>
      </c>
    </row>
    <row r="101" spans="1:4">
      <c r="A101" s="5">
        <v>2007</v>
      </c>
      <c r="B101" s="6" t="s">
        <v>25</v>
      </c>
      <c r="C101" s="11">
        <v>4.6035831000255559E-4</v>
      </c>
      <c r="D101" s="5" t="s">
        <v>35</v>
      </c>
    </row>
    <row r="102" spans="1:4">
      <c r="A102" s="5">
        <v>2007</v>
      </c>
      <c r="B102" s="6" t="s">
        <v>26</v>
      </c>
      <c r="C102" s="11">
        <v>4.8308303346827662E-3</v>
      </c>
      <c r="D102" s="10" t="s">
        <v>14</v>
      </c>
    </row>
    <row r="103" spans="1:4">
      <c r="A103" s="5">
        <v>2007</v>
      </c>
      <c r="B103" s="6" t="s">
        <v>29</v>
      </c>
      <c r="C103" s="11">
        <v>0.17757224463695764</v>
      </c>
      <c r="D103" s="6" t="s">
        <v>35</v>
      </c>
    </row>
    <row r="104" spans="1:4">
      <c r="A104" s="5">
        <v>2007</v>
      </c>
      <c r="B104" s="6" t="s">
        <v>30</v>
      </c>
      <c r="C104" s="11">
        <v>3.6961942697067217E-3</v>
      </c>
      <c r="D104" s="10" t="s">
        <v>31</v>
      </c>
    </row>
    <row r="105" spans="1:4">
      <c r="A105" s="5">
        <v>2007</v>
      </c>
      <c r="B105" s="9" t="s">
        <v>32</v>
      </c>
      <c r="C105" s="8">
        <v>2.8297467190261938E-3</v>
      </c>
      <c r="D105" s="6" t="s">
        <v>34</v>
      </c>
    </row>
    <row r="106" spans="1:4">
      <c r="A106" s="5">
        <v>2008</v>
      </c>
      <c r="B106" s="6" t="s">
        <v>10</v>
      </c>
      <c r="C106" s="11">
        <v>1.8011725691230685E-3</v>
      </c>
      <c r="D106" s="5" t="s">
        <v>5</v>
      </c>
    </row>
    <row r="107" spans="1:4">
      <c r="A107" s="5">
        <v>2008</v>
      </c>
      <c r="B107" s="6" t="s">
        <v>11</v>
      </c>
      <c r="C107" s="11">
        <v>2.1906865618733628E-2</v>
      </c>
      <c r="D107" s="6" t="s">
        <v>35</v>
      </c>
    </row>
    <row r="108" spans="1:4">
      <c r="A108" s="5">
        <v>2008</v>
      </c>
      <c r="B108" s="6" t="s">
        <v>12</v>
      </c>
      <c r="C108" s="11">
        <v>9.1328571646645644E-3</v>
      </c>
      <c r="D108" s="5" t="s">
        <v>5</v>
      </c>
    </row>
    <row r="109" spans="1:4">
      <c r="A109" s="5">
        <v>2008</v>
      </c>
      <c r="B109" s="6" t="s">
        <v>15</v>
      </c>
      <c r="C109" s="11">
        <v>1.9629040033384882E-2</v>
      </c>
      <c r="D109" s="5" t="s">
        <v>16</v>
      </c>
    </row>
    <row r="110" spans="1:4">
      <c r="A110" s="5">
        <v>2008</v>
      </c>
      <c r="B110" s="6" t="s">
        <v>17</v>
      </c>
      <c r="C110" s="11">
        <v>9.463480116254348E-3</v>
      </c>
      <c r="D110" s="10" t="s">
        <v>18</v>
      </c>
    </row>
    <row r="111" spans="1:4">
      <c r="A111" s="5">
        <v>2008</v>
      </c>
      <c r="B111" s="6" t="s">
        <v>20</v>
      </c>
      <c r="C111" s="11">
        <v>0.2646170306507607</v>
      </c>
      <c r="D111" s="6" t="s">
        <v>34</v>
      </c>
    </row>
    <row r="112" spans="1:4">
      <c r="A112" s="5">
        <v>2008</v>
      </c>
      <c r="B112" s="6" t="s">
        <v>21</v>
      </c>
      <c r="C112" s="11">
        <v>0.16788666268125399</v>
      </c>
      <c r="D112" s="10" t="s">
        <v>22</v>
      </c>
    </row>
    <row r="113" spans="1:4">
      <c r="A113" s="5">
        <v>2008</v>
      </c>
      <c r="B113" s="6" t="s">
        <v>23</v>
      </c>
      <c r="C113" s="11">
        <v>0.22637081893778191</v>
      </c>
      <c r="D113" s="10" t="s">
        <v>16</v>
      </c>
    </row>
    <row r="114" spans="1:4">
      <c r="A114" s="5">
        <v>2008</v>
      </c>
      <c r="B114" s="6" t="s">
        <v>24</v>
      </c>
      <c r="C114" s="11">
        <v>6.7580478110430223E-3</v>
      </c>
      <c r="D114" s="10" t="s">
        <v>9</v>
      </c>
    </row>
    <row r="115" spans="1:4">
      <c r="A115" s="5">
        <v>2008</v>
      </c>
      <c r="B115" s="6" t="s">
        <v>25</v>
      </c>
      <c r="C115" s="11">
        <v>1.2414090546408233E-3</v>
      </c>
      <c r="D115" s="5" t="s">
        <v>35</v>
      </c>
    </row>
    <row r="116" spans="1:4">
      <c r="A116" s="5">
        <v>2008</v>
      </c>
      <c r="B116" s="6" t="s">
        <v>26</v>
      </c>
      <c r="C116" s="11">
        <v>4.8310145651954675E-3</v>
      </c>
      <c r="D116" s="10" t="s">
        <v>14</v>
      </c>
    </row>
    <row r="117" spans="1:4">
      <c r="A117" s="5">
        <v>2008</v>
      </c>
      <c r="B117" s="6" t="s">
        <v>29</v>
      </c>
      <c r="C117" s="11">
        <v>0.26196614951521374</v>
      </c>
      <c r="D117" s="6" t="s">
        <v>35</v>
      </c>
    </row>
    <row r="118" spans="1:4">
      <c r="A118" s="5">
        <v>2008</v>
      </c>
      <c r="B118" s="6" t="s">
        <v>30</v>
      </c>
      <c r="C118" s="11">
        <v>2.1883074496803819E-3</v>
      </c>
      <c r="D118" s="10" t="s">
        <v>31</v>
      </c>
    </row>
    <row r="119" spans="1:4">
      <c r="A119" s="5">
        <v>2008</v>
      </c>
      <c r="B119" s="9" t="s">
        <v>32</v>
      </c>
      <c r="C119" s="8">
        <v>2.207143832269459E-3</v>
      </c>
      <c r="D119" s="6" t="s">
        <v>34</v>
      </c>
    </row>
    <row r="120" spans="1:4">
      <c r="A120" s="5">
        <v>2009</v>
      </c>
      <c r="B120" s="6" t="s">
        <v>4</v>
      </c>
      <c r="C120" s="11">
        <v>3.2872495982350534E-3</v>
      </c>
      <c r="D120" s="5" t="s">
        <v>5</v>
      </c>
    </row>
    <row r="121" spans="1:4">
      <c r="A121" s="5">
        <v>2009</v>
      </c>
      <c r="B121" s="6" t="s">
        <v>10</v>
      </c>
      <c r="C121" s="11">
        <v>2.2483286764536838E-3</v>
      </c>
      <c r="D121" s="5" t="s">
        <v>5</v>
      </c>
    </row>
    <row r="122" spans="1:4">
      <c r="A122" s="5">
        <v>2009</v>
      </c>
      <c r="B122" s="6" t="s">
        <v>11</v>
      </c>
      <c r="C122" s="11">
        <v>2.7664247739387783E-2</v>
      </c>
      <c r="D122" s="6" t="s">
        <v>35</v>
      </c>
    </row>
    <row r="123" spans="1:4">
      <c r="A123" s="5">
        <v>2009</v>
      </c>
      <c r="B123" s="6" t="s">
        <v>12</v>
      </c>
      <c r="C123" s="11">
        <v>2.5968427199064823E-3</v>
      </c>
      <c r="D123" s="5" t="s">
        <v>5</v>
      </c>
    </row>
    <row r="124" spans="1:4">
      <c r="A124" s="5">
        <v>2009</v>
      </c>
      <c r="B124" s="6" t="s">
        <v>15</v>
      </c>
      <c r="C124" s="11">
        <v>2.1796253293849963E-2</v>
      </c>
      <c r="D124" s="5" t="s">
        <v>16</v>
      </c>
    </row>
    <row r="125" spans="1:4">
      <c r="A125" s="5">
        <v>2009</v>
      </c>
      <c r="B125" s="6" t="s">
        <v>17</v>
      </c>
      <c r="C125" s="11">
        <v>4.8167453943210271E-3</v>
      </c>
      <c r="D125" s="10" t="s">
        <v>18</v>
      </c>
    </row>
    <row r="126" spans="1:4">
      <c r="A126" s="5">
        <v>2009</v>
      </c>
      <c r="B126" s="6" t="s">
        <v>20</v>
      </c>
      <c r="C126" s="11">
        <v>0.26801423287806347</v>
      </c>
      <c r="D126" s="6" t="s">
        <v>34</v>
      </c>
    </row>
    <row r="127" spans="1:4">
      <c r="A127" s="5">
        <v>2009</v>
      </c>
      <c r="B127" s="6" t="s">
        <v>21</v>
      </c>
      <c r="C127" s="11">
        <v>0.14469768414480796</v>
      </c>
      <c r="D127" s="10" t="s">
        <v>22</v>
      </c>
    </row>
    <row r="128" spans="1:4">
      <c r="A128" s="5">
        <v>2009</v>
      </c>
      <c r="B128" s="6" t="s">
        <v>23</v>
      </c>
      <c r="C128" s="11">
        <v>0.28914722791495573</v>
      </c>
      <c r="D128" s="10" t="s">
        <v>16</v>
      </c>
    </row>
    <row r="129" spans="1:4">
      <c r="A129" s="5">
        <v>2009</v>
      </c>
      <c r="B129" s="6" t="s">
        <v>29</v>
      </c>
      <c r="C129" s="11">
        <v>0.23110522167836589</v>
      </c>
      <c r="D129" s="6" t="s">
        <v>35</v>
      </c>
    </row>
    <row r="130" spans="1:4">
      <c r="A130" s="5">
        <v>2009</v>
      </c>
      <c r="B130" s="6" t="s">
        <v>30</v>
      </c>
      <c r="C130" s="11">
        <v>2.5311576627202854E-3</v>
      </c>
      <c r="D130" s="10" t="s">
        <v>31</v>
      </c>
    </row>
    <row r="131" spans="1:4">
      <c r="A131" s="5">
        <v>2009</v>
      </c>
      <c r="B131" s="9" t="s">
        <v>32</v>
      </c>
      <c r="C131" s="8">
        <v>2.094808298932709E-3</v>
      </c>
      <c r="D131" s="6" t="s">
        <v>34</v>
      </c>
    </row>
    <row r="132" spans="1:4">
      <c r="A132" s="7">
        <v>40462</v>
      </c>
      <c r="B132" s="13" t="s">
        <v>10</v>
      </c>
      <c r="C132" s="12">
        <v>1.4E-3</v>
      </c>
      <c r="D132" s="5" t="s">
        <v>5</v>
      </c>
    </row>
    <row r="133" spans="1:4">
      <c r="A133" s="7">
        <v>40462</v>
      </c>
      <c r="B133" s="13" t="s">
        <v>11</v>
      </c>
      <c r="C133" s="12">
        <v>3.6400000000000002E-2</v>
      </c>
      <c r="D133" s="6" t="s">
        <v>35</v>
      </c>
    </row>
    <row r="134" spans="1:4">
      <c r="A134" s="7">
        <v>40462</v>
      </c>
      <c r="B134" s="13" t="s">
        <v>15</v>
      </c>
      <c r="C134" s="12">
        <v>1.5100000000000001E-2</v>
      </c>
      <c r="D134" s="5" t="s">
        <v>16</v>
      </c>
    </row>
    <row r="135" spans="1:4">
      <c r="A135" s="7">
        <v>40462</v>
      </c>
      <c r="B135" s="13" t="s">
        <v>17</v>
      </c>
      <c r="C135" s="12">
        <v>5.3E-3</v>
      </c>
      <c r="D135" s="10" t="s">
        <v>18</v>
      </c>
    </row>
    <row r="136" spans="1:4">
      <c r="A136" s="7">
        <v>40462</v>
      </c>
      <c r="B136" s="13" t="s">
        <v>20</v>
      </c>
      <c r="C136" s="12">
        <v>0.28349999999999997</v>
      </c>
      <c r="D136" s="6" t="s">
        <v>34</v>
      </c>
    </row>
    <row r="137" spans="1:4">
      <c r="A137" s="7">
        <v>40462</v>
      </c>
      <c r="B137" s="13" t="s">
        <v>21</v>
      </c>
      <c r="C137" s="12">
        <v>0.13420000000000001</v>
      </c>
      <c r="D137" s="10" t="s">
        <v>22</v>
      </c>
    </row>
    <row r="138" spans="1:4">
      <c r="A138" s="7">
        <v>40462</v>
      </c>
      <c r="B138" s="13" t="s">
        <v>23</v>
      </c>
      <c r="C138" s="12">
        <v>0.30280000000000001</v>
      </c>
      <c r="D138" s="10" t="s">
        <v>16</v>
      </c>
    </row>
    <row r="139" spans="1:4">
      <c r="A139" s="7">
        <v>40462</v>
      </c>
      <c r="B139" s="13" t="s">
        <v>24</v>
      </c>
      <c r="C139" s="12">
        <v>6.6E-3</v>
      </c>
      <c r="D139" s="10" t="s">
        <v>9</v>
      </c>
    </row>
    <row r="140" spans="1:4">
      <c r="A140" s="7">
        <v>40462</v>
      </c>
      <c r="B140" s="13" t="s">
        <v>26</v>
      </c>
      <c r="C140" s="12">
        <v>4.7000000000000002E-3</v>
      </c>
      <c r="D140" s="10" t="s">
        <v>14</v>
      </c>
    </row>
    <row r="141" spans="1:4">
      <c r="A141" s="7">
        <v>40462</v>
      </c>
      <c r="B141" s="13" t="s">
        <v>27</v>
      </c>
      <c r="C141" s="12">
        <v>5.4999999999999997E-3</v>
      </c>
      <c r="D141" s="5" t="s">
        <v>28</v>
      </c>
    </row>
    <row r="142" spans="1:4">
      <c r="A142" s="7">
        <v>40462</v>
      </c>
      <c r="B142" s="13" t="s">
        <v>29</v>
      </c>
      <c r="C142" s="12">
        <v>0.20250000000000001</v>
      </c>
      <c r="D142" s="6" t="s">
        <v>35</v>
      </c>
    </row>
    <row r="143" spans="1:4">
      <c r="A143" s="7">
        <v>40462</v>
      </c>
      <c r="B143" s="5" t="s">
        <v>32</v>
      </c>
      <c r="C143" s="4">
        <v>2.0999999999999999E-3</v>
      </c>
      <c r="D143" s="6" t="s">
        <v>34</v>
      </c>
    </row>
    <row r="144" spans="1:4">
      <c r="A144" s="5"/>
      <c r="B144" s="5"/>
      <c r="C144" s="4"/>
    </row>
    <row r="145" spans="1:3">
      <c r="A145" s="5"/>
      <c r="B145" s="5"/>
      <c r="C145" s="4"/>
    </row>
    <row r="146" spans="1:3">
      <c r="A146" s="5"/>
      <c r="B146" s="5"/>
      <c r="C146" s="4"/>
    </row>
    <row r="147" spans="1:3">
      <c r="A147" s="5"/>
      <c r="B147" s="5"/>
      <c r="C147" s="4"/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oborové rozložení báze indexu</vt:lpstr>
      <vt:lpstr>báze indexu BUX 2000 - 2010</vt:lpstr>
    </vt:vector>
  </TitlesOfParts>
  <Company>Kure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</dc:creator>
  <cp:lastModifiedBy>Kure</cp:lastModifiedBy>
  <dcterms:created xsi:type="dcterms:W3CDTF">2010-10-27T17:59:47Z</dcterms:created>
  <dcterms:modified xsi:type="dcterms:W3CDTF">2010-12-06T10:28:33Z</dcterms:modified>
</cp:coreProperties>
</file>